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avitasutility-my.sharepoint.com/personal/thartline_navitasutility_com/Documents/Desktop/"/>
    </mc:Choice>
  </mc:AlternateContent>
  <xr:revisionPtr revIDLastSave="5" documentId="8_{88C653F0-46BF-43B0-A15C-D2FA9D32FC12}" xr6:coauthVersionLast="47" xr6:coauthVersionMax="47" xr10:uidLastSave="{5C4F8245-FC9A-4366-ABFF-7084F3565340}"/>
  <bookViews>
    <workbookView xWindow="-108" yWindow="-108" windowWidth="23256" windowHeight="12576" xr2:uid="{FFC00E2B-65F3-4028-88D3-9FD10E06BF83}"/>
  </bookViews>
  <sheets>
    <sheet name="J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E24" i="1"/>
  <c r="W13" i="1"/>
  <c r="S13" i="1"/>
  <c r="O13" i="1"/>
  <c r="M13" i="1"/>
  <c r="I13" i="1"/>
  <c r="G13" i="1"/>
  <c r="U10" i="1"/>
  <c r="U6" i="1"/>
  <c r="U13" i="1" s="1"/>
  <c r="Q12" i="1"/>
  <c r="Q8" i="1"/>
  <c r="Q4" i="1"/>
  <c r="K12" i="1"/>
  <c r="K10" i="1"/>
  <c r="K8" i="1"/>
  <c r="K6" i="1"/>
  <c r="K4" i="1"/>
  <c r="O10" i="1"/>
  <c r="Q10" i="1" s="1"/>
  <c r="O6" i="1"/>
  <c r="Q6" i="1" s="1"/>
</calcChain>
</file>

<file path=xl/sharedStrings.xml><?xml version="1.0" encoding="utf-8"?>
<sst xmlns="http://schemas.openxmlformats.org/spreadsheetml/2006/main" count="50" uniqueCount="38">
  <si>
    <t>B&amp;W (gas transport)</t>
  </si>
  <si>
    <t>Diversified (supply &amp; transport)</t>
  </si>
  <si>
    <t>Enbridge (gas transport)</t>
  </si>
  <si>
    <t>Location</t>
  </si>
  <si>
    <t>Clinton Co.</t>
  </si>
  <si>
    <t>EKY</t>
  </si>
  <si>
    <t>Petrol (gas supply)</t>
  </si>
  <si>
    <t>Sparta (gas supply)</t>
  </si>
  <si>
    <t>A/P</t>
  </si>
  <si>
    <t>Payments</t>
  </si>
  <si>
    <t>New Business</t>
  </si>
  <si>
    <t>KY Portion</t>
  </si>
  <si>
    <t>Super majority</t>
  </si>
  <si>
    <t>All</t>
  </si>
  <si>
    <t>Minimal</t>
  </si>
  <si>
    <t>Issued DEC</t>
  </si>
  <si>
    <t>Issued JAN</t>
  </si>
  <si>
    <t>Posted</t>
  </si>
  <si>
    <t>Some vendors are less timely than others providing invoices</t>
  </si>
  <si>
    <t>In addition, Navitas is in the midst of training a new GCA person (who enters A/P invoices)</t>
  </si>
  <si>
    <t>Outstanding</t>
  </si>
  <si>
    <t>Unsent</t>
  </si>
  <si>
    <t>Payments Outstanding are either: uncashed or in the midst of postale delivery</t>
  </si>
  <si>
    <t>Notes</t>
  </si>
  <si>
    <t>Payments Unsent occur as checks are generally issued once per month and schedule for mailing over a four week period</t>
  </si>
  <si>
    <t>PER THE ORDER</t>
  </si>
  <si>
    <t>The residual surcharge will first be applied on the FEB 7th billing</t>
  </si>
  <si>
    <t>ORDER #2</t>
  </si>
  <si>
    <t>A/P to each GCA vendor providing service to KY</t>
  </si>
  <si>
    <t>#1</t>
  </si>
  <si>
    <t>#2</t>
  </si>
  <si>
    <t>#3</t>
  </si>
  <si>
    <t>#4</t>
  </si>
  <si>
    <t>#5</t>
  </si>
  <si>
    <t>ORDER #3</t>
  </si>
  <si>
    <t>A/P issued to GCA vendors less unsent portion</t>
  </si>
  <si>
    <t>Please see attached bill edit list for JAN 7th billing</t>
  </si>
  <si>
    <t>Please see attached Vendor Reports for JAN 1st - 29th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</si>
</sst>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1" formatCode="_(* #,##0_);_(* \(#,##0\);_(* &quot;-&quot;_);_(@_)"/>
    <numFmt numFmtId="165" formatCode="yyyy\-mm\-dd;@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  <xf numFmtId="41" fontId="0" fillId="0" borderId="0" xfId="0" applyNumberFormat="1"/>
    <xf numFmtId="0" fontId="2" fillId="0" borderId="0" xfId="0" applyFont="1"/>
    <xf numFmtId="0" fontId="0" fillId="0" borderId="0" xfId="0" applyAlignment="1">
      <alignment horizontal="right"/>
    </xf>
    <xf numFmtId="0" fontId="3" fillId="0" borderId="0" xfId="0" applyFont="1"/>
    <xf numFmtId="41" fontId="0" fillId="0" borderId="2" xfId="0" applyNumberFormat="1" applyBorder="1"/>
    <xf numFmtId="0" fontId="1" fillId="0" borderId="0" xfId="0" applyFont="1" applyAlignment="1">
      <alignment horizontal="right"/>
    </xf>
    <xf numFmtId="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A3862-B5F1-4318-B412-E20DDBB6B46E}">
  <sheetPr>
    <pageSetUpPr fitToPage="1"/>
  </sheetPr>
  <dimension ref="A1:W27"/>
  <sheetViews>
    <sheetView tabSelected="1" workbookViewId="0">
      <selection activeCell="W2" sqref="W2"/>
    </sheetView>
  </sheetViews>
  <sheetFormatPr defaultRowHeight="14.4" x14ac:dyDescent="0.3"/>
  <cols>
    <col min="1" max="1" width="25.6640625" bestFit="1" customWidth="1"/>
    <col min="2" max="2" width="1.77734375" customWidth="1"/>
    <col min="3" max="3" width="10.77734375" customWidth="1"/>
    <col min="4" max="4" width="1.77734375" customWidth="1"/>
    <col min="5" max="5" width="10.77734375" customWidth="1"/>
    <col min="6" max="6" width="1.77734375" customWidth="1"/>
    <col min="7" max="7" width="10.77734375" customWidth="1"/>
    <col min="8" max="8" width="1.77734375" customWidth="1"/>
    <col min="9" max="9" width="10.77734375" customWidth="1"/>
    <col min="10" max="10" width="1.77734375" customWidth="1"/>
    <col min="11" max="11" width="10.77734375" customWidth="1"/>
    <col min="12" max="12" width="1.77734375" customWidth="1"/>
    <col min="13" max="13" width="10.77734375" customWidth="1"/>
    <col min="14" max="14" width="1.77734375" customWidth="1"/>
    <col min="15" max="15" width="10.77734375" customWidth="1"/>
    <col min="16" max="16" width="1.77734375" customWidth="1"/>
    <col min="17" max="17" width="10.77734375" customWidth="1"/>
    <col min="18" max="18" width="1.77734375" customWidth="1"/>
    <col min="19" max="19" width="10.77734375" customWidth="1"/>
    <col min="20" max="20" width="1.77734375" customWidth="1"/>
    <col min="21" max="21" width="10.77734375" customWidth="1"/>
    <col min="22" max="22" width="1.77734375" customWidth="1"/>
    <col min="23" max="23" width="10.77734375" customWidth="1"/>
    <col min="24" max="24" width="1.77734375" customWidth="1"/>
    <col min="25" max="25" width="10.77734375" customWidth="1"/>
    <col min="26" max="26" width="1.77734375" customWidth="1"/>
  </cols>
  <sheetData>
    <row r="1" spans="1:23" x14ac:dyDescent="0.3">
      <c r="C1" s="1" t="s">
        <v>11</v>
      </c>
      <c r="E1" s="1" t="s">
        <v>3</v>
      </c>
      <c r="G1" s="1" t="s">
        <v>8</v>
      </c>
      <c r="I1" s="1" t="s">
        <v>9</v>
      </c>
      <c r="K1" s="1" t="s">
        <v>10</v>
      </c>
      <c r="M1" s="1" t="s">
        <v>8</v>
      </c>
      <c r="O1" s="1" t="s">
        <v>9</v>
      </c>
      <c r="Q1" s="1" t="s">
        <v>10</v>
      </c>
      <c r="S1" s="1" t="s">
        <v>8</v>
      </c>
      <c r="U1" s="1" t="s">
        <v>9</v>
      </c>
      <c r="W1" s="1" t="s">
        <v>9</v>
      </c>
    </row>
    <row r="2" spans="1:23" x14ac:dyDescent="0.3">
      <c r="G2" s="3">
        <v>45991</v>
      </c>
      <c r="I2" s="4" t="s">
        <v>15</v>
      </c>
      <c r="K2" s="2" t="s">
        <v>17</v>
      </c>
      <c r="M2" s="3">
        <v>46022</v>
      </c>
      <c r="O2" s="4" t="s">
        <v>16</v>
      </c>
      <c r="Q2" s="2" t="s">
        <v>17</v>
      </c>
      <c r="S2" s="3">
        <v>46051</v>
      </c>
      <c r="U2" t="s">
        <v>20</v>
      </c>
      <c r="W2" s="2" t="s">
        <v>21</v>
      </c>
    </row>
    <row r="3" spans="1:23" x14ac:dyDescent="0.3">
      <c r="G3" s="3"/>
    </row>
    <row r="4" spans="1:23" x14ac:dyDescent="0.3">
      <c r="A4" t="s">
        <v>0</v>
      </c>
      <c r="C4" s="6" t="s">
        <v>12</v>
      </c>
      <c r="E4" t="s">
        <v>4</v>
      </c>
      <c r="G4" s="5">
        <v>158240</v>
      </c>
      <c r="H4" s="5"/>
      <c r="I4" s="5">
        <v>12213</v>
      </c>
      <c r="J4" s="5"/>
      <c r="K4" s="5">
        <f>I4+M4-G4</f>
        <v>0</v>
      </c>
      <c r="L4" s="5"/>
      <c r="M4" s="5">
        <v>146027</v>
      </c>
      <c r="N4" s="5"/>
      <c r="O4" s="5">
        <v>29949</v>
      </c>
      <c r="P4" s="5"/>
      <c r="Q4" s="5">
        <f>O4+S4-M4</f>
        <v>0</v>
      </c>
      <c r="R4" s="5"/>
      <c r="S4" s="5">
        <v>116078</v>
      </c>
      <c r="U4" s="5"/>
      <c r="V4" s="5"/>
      <c r="W4" s="5">
        <v>29949</v>
      </c>
    </row>
    <row r="5" spans="1:23" x14ac:dyDescent="0.3">
      <c r="C5" s="6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U5" s="5"/>
      <c r="V5" s="5"/>
      <c r="W5" s="5"/>
    </row>
    <row r="6" spans="1:23" x14ac:dyDescent="0.3">
      <c r="A6" t="s">
        <v>1</v>
      </c>
      <c r="C6" s="6" t="s">
        <v>13</v>
      </c>
      <c r="E6" t="s">
        <v>5</v>
      </c>
      <c r="G6" s="5">
        <v>31226</v>
      </c>
      <c r="H6" s="5"/>
      <c r="I6" s="5">
        <v>6945</v>
      </c>
      <c r="J6" s="5"/>
      <c r="K6" s="5">
        <f>I6+M6-G6</f>
        <v>1986</v>
      </c>
      <c r="L6" s="5"/>
      <c r="M6" s="5">
        <v>26267</v>
      </c>
      <c r="N6" s="5"/>
      <c r="O6" s="5">
        <f>12242+8918</f>
        <v>21160</v>
      </c>
      <c r="P6" s="5"/>
      <c r="Q6" s="5">
        <f>O6+S6-M6</f>
        <v>4060</v>
      </c>
      <c r="R6" s="5"/>
      <c r="S6" s="5">
        <v>9167</v>
      </c>
      <c r="U6" s="5">
        <f>6945+8918+12242</f>
        <v>28105</v>
      </c>
      <c r="V6" s="5"/>
      <c r="W6" s="5"/>
    </row>
    <row r="7" spans="1:23" x14ac:dyDescent="0.3">
      <c r="C7" s="6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U7" s="5"/>
      <c r="V7" s="5"/>
      <c r="W7" s="5"/>
    </row>
    <row r="8" spans="1:23" x14ac:dyDescent="0.3">
      <c r="A8" t="s">
        <v>2</v>
      </c>
      <c r="C8" s="6" t="s">
        <v>12</v>
      </c>
      <c r="E8" t="s">
        <v>4</v>
      </c>
      <c r="G8" s="5">
        <v>6175</v>
      </c>
      <c r="H8" s="5"/>
      <c r="I8" s="5">
        <v>2497</v>
      </c>
      <c r="J8" s="5"/>
      <c r="K8" s="5">
        <f>I8+M8-G8</f>
        <v>0</v>
      </c>
      <c r="L8" s="5"/>
      <c r="M8" s="5">
        <v>3678</v>
      </c>
      <c r="N8" s="5"/>
      <c r="O8" s="5">
        <v>2732</v>
      </c>
      <c r="P8" s="5"/>
      <c r="Q8" s="5">
        <f>O8+S8-M8</f>
        <v>0</v>
      </c>
      <c r="R8" s="5"/>
      <c r="S8" s="5">
        <v>946</v>
      </c>
      <c r="U8" s="5">
        <v>2732</v>
      </c>
      <c r="V8" s="5"/>
      <c r="W8" s="5"/>
    </row>
    <row r="9" spans="1:23" x14ac:dyDescent="0.3">
      <c r="C9" s="6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U9" s="5"/>
      <c r="V9" s="5"/>
      <c r="W9" s="5"/>
    </row>
    <row r="10" spans="1:23" x14ac:dyDescent="0.3">
      <c r="A10" t="s">
        <v>6</v>
      </c>
      <c r="C10" s="6" t="s">
        <v>14</v>
      </c>
      <c r="E10" t="s">
        <v>5</v>
      </c>
      <c r="G10" s="5">
        <v>401948</v>
      </c>
      <c r="H10" s="5"/>
      <c r="I10" s="5">
        <v>24818</v>
      </c>
      <c r="J10" s="5"/>
      <c r="K10" s="5">
        <f>I10+M10-G10</f>
        <v>64548</v>
      </c>
      <c r="L10" s="5"/>
      <c r="M10" s="5">
        <v>441678</v>
      </c>
      <c r="N10" s="5"/>
      <c r="O10" s="5">
        <f>22949+38779+31683+24000</f>
        <v>117411</v>
      </c>
      <c r="P10" s="5"/>
      <c r="Q10" s="5">
        <f>O10+S10-M10</f>
        <v>106594</v>
      </c>
      <c r="R10" s="5"/>
      <c r="S10" s="5">
        <v>430861</v>
      </c>
      <c r="U10" s="5">
        <f>38779+24000+31683</f>
        <v>94462</v>
      </c>
      <c r="V10" s="5"/>
      <c r="W10" s="5">
        <v>22949</v>
      </c>
    </row>
    <row r="11" spans="1:23" x14ac:dyDescent="0.3">
      <c r="C11" s="6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U11" s="5"/>
      <c r="V11" s="5"/>
      <c r="W11" s="5"/>
    </row>
    <row r="12" spans="1:23" x14ac:dyDescent="0.3">
      <c r="A12" t="s">
        <v>7</v>
      </c>
      <c r="C12" s="6" t="s">
        <v>12</v>
      </c>
      <c r="E12" t="s">
        <v>4</v>
      </c>
      <c r="G12" s="5">
        <v>128584</v>
      </c>
      <c r="H12" s="5"/>
      <c r="I12" s="5">
        <v>18063</v>
      </c>
      <c r="J12" s="5"/>
      <c r="K12" s="5">
        <f>I12+M12-G12</f>
        <v>0</v>
      </c>
      <c r="L12" s="5"/>
      <c r="M12" s="5">
        <v>110521</v>
      </c>
      <c r="N12" s="5"/>
      <c r="O12" s="5">
        <v>18620</v>
      </c>
      <c r="P12" s="5"/>
      <c r="Q12" s="5">
        <f>O12+S12-M12</f>
        <v>0</v>
      </c>
      <c r="R12" s="5"/>
      <c r="S12" s="5">
        <v>91901</v>
      </c>
      <c r="U12" s="5"/>
      <c r="V12" s="5"/>
      <c r="W12" s="5">
        <v>18620</v>
      </c>
    </row>
    <row r="13" spans="1:23" x14ac:dyDescent="0.3">
      <c r="G13" s="9">
        <f>SUM(G4:G12)</f>
        <v>726173</v>
      </c>
      <c r="I13" s="9">
        <f>SUM(I4:I12)</f>
        <v>64536</v>
      </c>
      <c r="M13" s="9">
        <f>SUM(M4:M12)</f>
        <v>728171</v>
      </c>
      <c r="O13" s="9">
        <f>SUM(O4:O12)</f>
        <v>189872</v>
      </c>
      <c r="S13" s="9">
        <f>SUM(S4:S12)</f>
        <v>648953</v>
      </c>
      <c r="U13" s="9">
        <f>SUM(U4:U12)</f>
        <v>125299</v>
      </c>
      <c r="W13" s="9">
        <f>SUM(W4:W12)</f>
        <v>71518</v>
      </c>
    </row>
    <row r="14" spans="1:23" x14ac:dyDescent="0.3">
      <c r="O14" s="2" t="s">
        <v>34</v>
      </c>
      <c r="S14" s="2" t="s">
        <v>27</v>
      </c>
    </row>
    <row r="15" spans="1:23" x14ac:dyDescent="0.3">
      <c r="O15" s="5"/>
    </row>
    <row r="16" spans="1:23" x14ac:dyDescent="0.3">
      <c r="A16" s="7" t="s">
        <v>23</v>
      </c>
      <c r="C16" s="8" t="s">
        <v>18</v>
      </c>
    </row>
    <row r="17" spans="1:7" x14ac:dyDescent="0.3">
      <c r="C17" s="8" t="s">
        <v>19</v>
      </c>
    </row>
    <row r="19" spans="1:7" x14ac:dyDescent="0.3">
      <c r="C19" t="s">
        <v>22</v>
      </c>
    </row>
    <row r="21" spans="1:7" x14ac:dyDescent="0.3">
      <c r="C21" t="s">
        <v>24</v>
      </c>
    </row>
    <row r="23" spans="1:7" x14ac:dyDescent="0.3">
      <c r="A23" s="10" t="s">
        <v>25</v>
      </c>
      <c r="C23" s="2" t="s">
        <v>29</v>
      </c>
      <c r="E23" s="11">
        <v>0</v>
      </c>
      <c r="G23" t="s">
        <v>26</v>
      </c>
    </row>
    <row r="24" spans="1:7" x14ac:dyDescent="0.3">
      <c r="C24" s="2" t="s">
        <v>30</v>
      </c>
      <c r="E24" s="5">
        <f>S13</f>
        <v>648953</v>
      </c>
      <c r="G24" t="s">
        <v>28</v>
      </c>
    </row>
    <row r="25" spans="1:7" x14ac:dyDescent="0.3">
      <c r="C25" s="2" t="s">
        <v>31</v>
      </c>
      <c r="E25" s="5">
        <f>O13-W13</f>
        <v>118354</v>
      </c>
      <c r="G25" t="s">
        <v>35</v>
      </c>
    </row>
    <row r="26" spans="1:7" x14ac:dyDescent="0.3">
      <c r="C26" s="2" t="s">
        <v>32</v>
      </c>
      <c r="G26" t="s">
        <v>36</v>
      </c>
    </row>
    <row r="27" spans="1:7" x14ac:dyDescent="0.3">
      <c r="C27" s="2" t="s">
        <v>33</v>
      </c>
      <c r="G27" t="s">
        <v>37</v>
      </c>
    </row>
  </sheetData>
  <pageMargins left="0.45" right="0.45" top="0.75" bottom="0.75" header="0.3" footer="0.3"/>
  <pageSetup scale="78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Hartline</dc:creator>
  <cp:lastModifiedBy>Thomas Hartline</cp:lastModifiedBy>
  <cp:lastPrinted>2026-01-30T01:52:01Z</cp:lastPrinted>
  <dcterms:created xsi:type="dcterms:W3CDTF">2026-01-30T00:37:44Z</dcterms:created>
  <dcterms:modified xsi:type="dcterms:W3CDTF">2026-01-30T01:53:21Z</dcterms:modified>
</cp:coreProperties>
</file>