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vrecc-my.sharepoint.com/personal/mindyshaver_lvrecc_onmicrosoft_com/Documents/"/>
    </mc:Choice>
  </mc:AlternateContent>
  <xr:revisionPtr revIDLastSave="0" documentId="8_{1D0892BF-E09B-46D9-A6DD-FA9B0449F79A}" xr6:coauthVersionLast="47" xr6:coauthVersionMax="47" xr10:uidLastSave="{00000000-0000-0000-0000-000000000000}"/>
  <bookViews>
    <workbookView xWindow="28680" yWindow="-120" windowWidth="29040" windowHeight="15720" xr2:uid="{0FA81DCD-EC68-41EF-8B63-882C813C1C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/>
  <c r="F34" i="1" l="1"/>
  <c r="F38" i="1" s="1"/>
  <c r="F23" i="1"/>
  <c r="F27" i="1" s="1"/>
  <c r="F26" i="1"/>
  <c r="F37" i="1"/>
  <c r="F28" i="1" l="1"/>
  <c r="F29" i="1" s="1"/>
  <c r="F30" i="1" s="1"/>
  <c r="F39" i="1"/>
  <c r="F40" i="1" l="1"/>
  <c r="F41" i="1" s="1"/>
  <c r="F43" i="1" s="1"/>
</calcChain>
</file>

<file path=xl/sharedStrings.xml><?xml version="1.0" encoding="utf-8"?>
<sst xmlns="http://schemas.openxmlformats.org/spreadsheetml/2006/main" count="21" uniqueCount="14">
  <si>
    <t>Average Residential  Usage April 2024 through May 2025</t>
  </si>
  <si>
    <t>kWh Avg</t>
  </si>
  <si>
    <t>Total</t>
  </si>
  <si>
    <t>Actual Average Residential Monthly Bill</t>
  </si>
  <si>
    <t>Average Monthly Residential kWh:</t>
  </si>
  <si>
    <t xml:space="preserve">Residential Rate: </t>
  </si>
  <si>
    <t>Facility Charge</t>
  </si>
  <si>
    <t>kWh Charge</t>
  </si>
  <si>
    <t>Fuel Adjustment Charge</t>
  </si>
  <si>
    <t>Surcharge (May 2025)</t>
  </si>
  <si>
    <t>County Tax</t>
  </si>
  <si>
    <t>Dollar Impact</t>
  </si>
  <si>
    <t>Avg</t>
  </si>
  <si>
    <t>Proposed Recovery on an Average Residential Monthly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</si>
</sst>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.00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17" fontId="0" fillId="0" borderId="0" xfId="0" applyNumberFormat="1"/>
    <xf numFmtId="1" fontId="0" fillId="0" borderId="0" xfId="0" applyNumberFormat="1"/>
    <xf numFmtId="10" fontId="0" fillId="0" borderId="0" xfId="0" applyNumberFormat="1"/>
    <xf numFmtId="164" fontId="0" fillId="0" borderId="0" xfId="0" applyNumberFormat="1"/>
    <xf numFmtId="164" fontId="0" fillId="0" borderId="1" xfId="0" applyNumberFormat="1" applyBorder="1"/>
    <xf numFmtId="164" fontId="0" fillId="0" borderId="0" xfId="1" applyNumberFormat="1" applyFont="1"/>
    <xf numFmtId="164" fontId="0" fillId="2" borderId="0" xfId="0" applyNumberFormat="1" applyFill="1"/>
    <xf numFmtId="165" fontId="0" fillId="2" borderId="0" xfId="0" applyNumberFormat="1" applyFill="1"/>
    <xf numFmtId="0" fontId="0" fillId="0" borderId="0" xfId="0" applyAlignment="1">
      <alignment horizontal="right"/>
    </xf>
    <xf numFmtId="10" fontId="0" fillId="0" borderId="0" xfId="2" applyNumberFormat="1" applyFont="1"/>
    <xf numFmtId="165" fontId="0" fillId="3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7A1BC-A485-489C-8400-60DE749D4CC8}">
  <dimension ref="A1:F43"/>
  <sheetViews>
    <sheetView tabSelected="1" workbookViewId="0">
      <selection activeCell="E37" sqref="E37"/>
    </sheetView>
  </sheetViews>
  <sheetFormatPr defaultRowHeight="15" x14ac:dyDescent="0.25"/>
  <cols>
    <col min="5" max="5" width="10.28515625" bestFit="1" customWidth="1"/>
  </cols>
  <sheetData>
    <row r="1" spans="1:2" x14ac:dyDescent="0.25">
      <c r="A1" t="s">
        <v>0</v>
      </c>
    </row>
    <row r="3" spans="1:2" x14ac:dyDescent="0.25">
      <c r="A3" s="1"/>
    </row>
    <row r="4" spans="1:2" x14ac:dyDescent="0.25">
      <c r="A4" s="1"/>
      <c r="B4" t="s">
        <v>1</v>
      </c>
    </row>
    <row r="5" spans="1:2" x14ac:dyDescent="0.25">
      <c r="A5" s="1">
        <v>45444</v>
      </c>
      <c r="B5">
        <v>977</v>
      </c>
    </row>
    <row r="6" spans="1:2" x14ac:dyDescent="0.25">
      <c r="A6" s="1">
        <v>45474</v>
      </c>
      <c r="B6">
        <v>985</v>
      </c>
    </row>
    <row r="7" spans="1:2" x14ac:dyDescent="0.25">
      <c r="A7" s="1">
        <v>45505</v>
      </c>
      <c r="B7">
        <v>800</v>
      </c>
    </row>
    <row r="8" spans="1:2" x14ac:dyDescent="0.25">
      <c r="A8" s="1">
        <v>45536</v>
      </c>
      <c r="B8">
        <v>660</v>
      </c>
    </row>
    <row r="9" spans="1:2" x14ac:dyDescent="0.25">
      <c r="A9" s="1">
        <v>45566</v>
      </c>
      <c r="B9">
        <v>712</v>
      </c>
    </row>
    <row r="10" spans="1:2" x14ac:dyDescent="0.25">
      <c r="A10" s="1">
        <v>45597</v>
      </c>
      <c r="B10">
        <v>1098</v>
      </c>
    </row>
    <row r="11" spans="1:2" x14ac:dyDescent="0.25">
      <c r="A11" s="1">
        <v>45627</v>
      </c>
      <c r="B11">
        <v>1330</v>
      </c>
    </row>
    <row r="12" spans="1:2" x14ac:dyDescent="0.25">
      <c r="A12" s="1">
        <v>45658</v>
      </c>
      <c r="B12">
        <v>1471</v>
      </c>
    </row>
    <row r="13" spans="1:2" x14ac:dyDescent="0.25">
      <c r="A13" s="1">
        <v>45689</v>
      </c>
      <c r="B13">
        <v>1181</v>
      </c>
    </row>
    <row r="14" spans="1:2" x14ac:dyDescent="0.25">
      <c r="A14" s="1">
        <v>45717</v>
      </c>
      <c r="B14">
        <v>798</v>
      </c>
    </row>
    <row r="15" spans="1:2" x14ac:dyDescent="0.25">
      <c r="A15" s="1">
        <v>45748</v>
      </c>
      <c r="B15">
        <v>652</v>
      </c>
    </row>
    <row r="16" spans="1:2" x14ac:dyDescent="0.25">
      <c r="A16" s="1">
        <v>45778</v>
      </c>
      <c r="B16">
        <v>683</v>
      </c>
    </row>
    <row r="17" spans="1:6" x14ac:dyDescent="0.25">
      <c r="A17" s="9" t="s">
        <v>2</v>
      </c>
      <c r="B17">
        <f>SUM(B5:B16)</f>
        <v>11347</v>
      </c>
    </row>
    <row r="18" spans="1:6" x14ac:dyDescent="0.25">
      <c r="A18" s="9" t="s">
        <v>12</v>
      </c>
      <c r="B18" s="2">
        <f>B17/12</f>
        <v>945.58333333333337</v>
      </c>
    </row>
    <row r="21" spans="1:6" x14ac:dyDescent="0.25">
      <c r="A21" t="s">
        <v>3</v>
      </c>
    </row>
    <row r="23" spans="1:6" x14ac:dyDescent="0.25">
      <c r="A23" t="s">
        <v>4</v>
      </c>
      <c r="F23" s="2">
        <f>B18</f>
        <v>945.58333333333337</v>
      </c>
    </row>
    <row r="24" spans="1:6" x14ac:dyDescent="0.25">
      <c r="A24" t="s">
        <v>5</v>
      </c>
    </row>
    <row r="25" spans="1:6" x14ac:dyDescent="0.25">
      <c r="B25" t="s">
        <v>6</v>
      </c>
      <c r="F25" s="7">
        <v>27.5</v>
      </c>
    </row>
    <row r="26" spans="1:6" x14ac:dyDescent="0.25">
      <c r="B26" t="s">
        <v>7</v>
      </c>
      <c r="E26" s="8">
        <v>0.109666</v>
      </c>
      <c r="F26" s="4">
        <f>E26*F23</f>
        <v>103.69834183333333</v>
      </c>
    </row>
    <row r="27" spans="1:6" x14ac:dyDescent="0.25">
      <c r="B27" t="s">
        <v>8</v>
      </c>
      <c r="E27" s="11">
        <v>-4.3099999999999996E-3</v>
      </c>
      <c r="F27" s="4">
        <f>E27*F23</f>
        <v>-4.0754641666666664</v>
      </c>
    </row>
    <row r="28" spans="1:6" x14ac:dyDescent="0.25">
      <c r="B28" t="s">
        <v>9</v>
      </c>
      <c r="E28" s="10">
        <v>0.13800000000000001</v>
      </c>
      <c r="F28" s="4">
        <f>(F27+F26+F25)*E28</f>
        <v>17.542957118</v>
      </c>
    </row>
    <row r="29" spans="1:6" x14ac:dyDescent="0.25">
      <c r="B29" t="s">
        <v>10</v>
      </c>
      <c r="E29" s="3">
        <v>0.03</v>
      </c>
      <c r="F29" s="4">
        <f>(F28+F27+F26+F25)*E29</f>
        <v>4.33997504354</v>
      </c>
    </row>
    <row r="30" spans="1:6" ht="15.75" thickBot="1" x14ac:dyDescent="0.3">
      <c r="F30" s="5">
        <f>SUM(F25:F29)</f>
        <v>149.00580982820665</v>
      </c>
    </row>
    <row r="31" spans="1:6" ht="15.75" thickTop="1" x14ac:dyDescent="0.25"/>
    <row r="32" spans="1:6" x14ac:dyDescent="0.25">
      <c r="A32" t="s">
        <v>13</v>
      </c>
    </row>
    <row r="34" spans="1:6" x14ac:dyDescent="0.25">
      <c r="A34" t="s">
        <v>4</v>
      </c>
      <c r="F34" s="2">
        <f>B18</f>
        <v>945.58333333333337</v>
      </c>
    </row>
    <row r="35" spans="1:6" x14ac:dyDescent="0.25">
      <c r="A35" t="s">
        <v>5</v>
      </c>
    </row>
    <row r="36" spans="1:6" x14ac:dyDescent="0.25">
      <c r="B36" t="s">
        <v>6</v>
      </c>
      <c r="F36" s="7">
        <v>27.5</v>
      </c>
    </row>
    <row r="37" spans="1:6" x14ac:dyDescent="0.25">
      <c r="B37" t="s">
        <v>7</v>
      </c>
      <c r="E37" s="8">
        <v>0.109666</v>
      </c>
      <c r="F37" s="4">
        <f>E37*F34</f>
        <v>103.69834183333333</v>
      </c>
    </row>
    <row r="38" spans="1:6" x14ac:dyDescent="0.25">
      <c r="B38" t="s">
        <v>8</v>
      </c>
      <c r="E38" s="11">
        <v>-4.3099999999999996E-3</v>
      </c>
      <c r="F38" s="4">
        <f>E38*F34</f>
        <v>-4.0754641666666664</v>
      </c>
    </row>
    <row r="39" spans="1:6" x14ac:dyDescent="0.25">
      <c r="B39" t="s">
        <v>9</v>
      </c>
      <c r="E39" s="10">
        <v>0.1376</v>
      </c>
      <c r="F39" s="4">
        <f>(F38+F37+F36)*E39</f>
        <v>17.492107966933332</v>
      </c>
    </row>
    <row r="40" spans="1:6" x14ac:dyDescent="0.25">
      <c r="B40" t="s">
        <v>10</v>
      </c>
      <c r="E40" s="3">
        <v>0.03</v>
      </c>
      <c r="F40" s="4">
        <f>(F39+F38+F37+F36)*E40</f>
        <v>4.3384495690079996</v>
      </c>
    </row>
    <row r="41" spans="1:6" ht="15.75" thickBot="1" x14ac:dyDescent="0.3">
      <c r="F41" s="5">
        <f>SUM(F36:F40)</f>
        <v>148.95343520260798</v>
      </c>
    </row>
    <row r="42" spans="1:6" ht="15.75" thickTop="1" x14ac:dyDescent="0.25"/>
    <row r="43" spans="1:6" x14ac:dyDescent="0.25">
      <c r="A43" t="s">
        <v>11</v>
      </c>
      <c r="F43" s="6">
        <f>F30-F41</f>
        <v>5.2374625598673674E-2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BCE4941E92AC4484E85896FBB795EA" ma:contentTypeVersion="5" ma:contentTypeDescription="Create a new document." ma:contentTypeScope="" ma:versionID="2196f944e5b4ca0c74d420704b8c6970">
  <xsd:schema xmlns:xsd="http://www.w3.org/2001/XMLSchema" xmlns:xs="http://www.w3.org/2001/XMLSchema" xmlns:p="http://schemas.microsoft.com/office/2006/metadata/properties" xmlns:ns3="7cc77833-b617-4549-b585-fe7ac944c661" targetNamespace="http://schemas.microsoft.com/office/2006/metadata/properties" ma:root="true" ma:fieldsID="1673514658df455f8507c694321561ee" ns3:_="">
    <xsd:import namespace="7cc77833-b617-4549-b585-fe7ac944c66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c77833-b617-4549-b585-fe7ac944c6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c77833-b617-4549-b585-fe7ac944c661" xsi:nil="true"/>
  </documentManagement>
</p:properties>
</file>

<file path=customXml/itemProps1.xml><?xml version="1.0" encoding="utf-8"?>
<ds:datastoreItem xmlns:ds="http://schemas.openxmlformats.org/officeDocument/2006/customXml" ds:itemID="{3654A760-C8A4-4CB9-AFA5-36474CC4A1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c77833-b617-4549-b585-fe7ac944c6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24311-026E-41D9-B639-9EED28B841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357AF1-1872-4428-AABA-8E8A45BEF5EB}">
  <ds:schemaRefs>
    <ds:schemaRef ds:uri="http://schemas.microsoft.com/office/2006/documentManagement/types"/>
    <ds:schemaRef ds:uri="http://schemas.microsoft.com/office/infopath/2007/PartnerControls"/>
    <ds:schemaRef ds:uri="7cc77833-b617-4549-b585-fe7ac944c661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Shaver</dc:creator>
  <cp:lastModifiedBy>Mindy Shaver</cp:lastModifiedBy>
  <dcterms:created xsi:type="dcterms:W3CDTF">2025-10-14T14:07:12Z</dcterms:created>
  <dcterms:modified xsi:type="dcterms:W3CDTF">2025-10-14T17:32:37Z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0x01010091BCE4941E92AC4484E85896FBB795EA</vt:lpwstr>
  </property>
</Properties>
</file>