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T:\Rate Schedules\Environmental Surcharge Case 2025-00266\"/>
    </mc:Choice>
  </mc:AlternateContent>
  <xr:revisionPtr revIDLastSave="0" documentId="13_ncr:1_{EB0FF3ED-330F-46FD-BE1B-354D7E80F1C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quest 7" sheetId="1" r:id="rId1"/>
  </sheets>
  <definedNames>
    <definedName name="_xlnm.Print_Area" localSheetId="0">'Request 7'!$A$1:$O$37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1" l="1"/>
  <c r="G8" i="1"/>
  <c r="G24" i="1"/>
  <c r="G26" i="1"/>
  <c r="G27" i="1" l="1"/>
  <c r="G28" i="1" s="1"/>
  <c r="G11" i="1"/>
  <c r="G12" i="1" s="1"/>
  <c r="G29" i="1" l="1"/>
  <c r="G13" i="1"/>
  <c r="G33" i="1" l="1"/>
</calcChain>
</file>

<file path=xl/sharedStrings.xml><?xml version="1.0" encoding="utf-8"?>
<sst xmlns="http://schemas.openxmlformats.org/spreadsheetml/2006/main" count="20" uniqueCount="13">
  <si>
    <t>Customer Charge</t>
  </si>
  <si>
    <t>TOTAL BILL AMOUNT</t>
  </si>
  <si>
    <t>The Dollar Impact</t>
  </si>
  <si>
    <t>Witness:  Robert Tolliver</t>
  </si>
  <si>
    <t>Energy@</t>
  </si>
  <si>
    <t>Fuel @</t>
  </si>
  <si>
    <t xml:space="preserve">Environmental Surcharge @ </t>
  </si>
  <si>
    <t>Local School Tax @</t>
  </si>
  <si>
    <t xml:space="preserve">Fuel @ </t>
  </si>
  <si>
    <t>Average Monthly Residential Usage</t>
  </si>
  <si>
    <t>No Recovery</t>
  </si>
  <si>
    <t>Six-Month Recovery</t>
  </si>
  <si>
    <t>12 Months Ending May 31,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</si>
</sst>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164" formatCode="&quot;$&quot;#,##0.00"/>
    <numFmt numFmtId="165" formatCode="#,##0.0000000"/>
    <numFmt numFmtId="166" formatCode="0.00000"/>
  </numFmts>
  <fonts count="7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20"/>
      <name val="Calibri"/>
      <family val="2"/>
      <scheme val="minor"/>
    </font>
    <font>
      <sz val="20"/>
      <color theme="1"/>
      <name val="Arial"/>
      <family val="2"/>
    </font>
    <font>
      <b/>
      <u/>
      <sz val="20"/>
      <name val="Calibri"/>
      <family val="2"/>
      <scheme val="minor"/>
    </font>
    <font>
      <u/>
      <sz val="20"/>
      <name val="Calibri"/>
      <family val="2"/>
      <scheme val="minor"/>
    </font>
    <font>
      <sz val="2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2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3" fontId="2" fillId="0" borderId="0" xfId="0" applyNumberFormat="1" applyFont="1"/>
    <xf numFmtId="0" fontId="5" fillId="0" borderId="0" xfId="1" applyFont="1"/>
    <xf numFmtId="8" fontId="2" fillId="0" borderId="0" xfId="0" applyNumberFormat="1" applyFont="1"/>
    <xf numFmtId="165" fontId="2" fillId="0" borderId="0" xfId="0" applyNumberFormat="1" applyFont="1"/>
    <xf numFmtId="10" fontId="2" fillId="0" borderId="0" xfId="0" applyNumberFormat="1" applyFont="1"/>
    <xf numFmtId="164" fontId="6" fillId="0" borderId="0" xfId="0" applyNumberFormat="1" applyFont="1"/>
    <xf numFmtId="8" fontId="5" fillId="0" borderId="0" xfId="1" applyNumberFormat="1" applyFont="1"/>
    <xf numFmtId="166" fontId="2" fillId="0" borderId="0" xfId="0" applyNumberFormat="1" applyFo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Energy@" TargetMode="External"/><Relationship Id="rId1" Type="http://schemas.openxmlformats.org/officeDocument/2006/relationships/hyperlink" Target="mailto:Energy@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7"/>
  <sheetViews>
    <sheetView tabSelected="1" topLeftCell="A4" zoomScaleNormal="100" workbookViewId="0">
      <selection activeCell="I14" sqref="I14"/>
    </sheetView>
  </sheetViews>
  <sheetFormatPr defaultColWidth="9.140625" defaultRowHeight="26.25" x14ac:dyDescent="0.4"/>
  <cols>
    <col min="1" max="2" width="9.140625" style="1"/>
    <col min="3" max="3" width="27.28515625" style="1" customWidth="1"/>
    <col min="4" max="4" width="19.85546875" style="1" customWidth="1"/>
    <col min="5" max="6" width="9.140625" style="1"/>
    <col min="7" max="7" width="15.42578125" style="1" customWidth="1"/>
    <col min="8" max="16384" width="9.140625" style="1"/>
  </cols>
  <sheetData>
    <row r="1" spans="1:7" x14ac:dyDescent="0.4">
      <c r="A1" s="2"/>
    </row>
    <row r="3" spans="1:7" x14ac:dyDescent="0.4">
      <c r="A3" s="3" t="s">
        <v>10</v>
      </c>
    </row>
    <row r="5" spans="1:7" x14ac:dyDescent="0.4">
      <c r="A5" s="1" t="s">
        <v>9</v>
      </c>
      <c r="G5" s="4">
        <v>1109</v>
      </c>
    </row>
    <row r="6" spans="1:7" x14ac:dyDescent="0.4">
      <c r="A6" s="1" t="s">
        <v>12</v>
      </c>
    </row>
    <row r="8" spans="1:7" x14ac:dyDescent="0.4">
      <c r="A8" s="5" t="s">
        <v>4</v>
      </c>
      <c r="D8" s="11">
        <v>9.8019999999999996E-2</v>
      </c>
      <c r="G8" s="6">
        <f>ROUND((G5*D8),2)</f>
        <v>108.7</v>
      </c>
    </row>
    <row r="9" spans="1:7" x14ac:dyDescent="0.4">
      <c r="A9" s="1" t="s">
        <v>0</v>
      </c>
      <c r="G9" s="6">
        <v>22.25</v>
      </c>
    </row>
    <row r="10" spans="1:7" x14ac:dyDescent="0.4">
      <c r="A10" s="1" t="s">
        <v>5</v>
      </c>
      <c r="D10" s="7">
        <v>-3.0655000000000001E-3</v>
      </c>
      <c r="G10" s="6">
        <f>ROUND((G5*D10),2)</f>
        <v>-3.4</v>
      </c>
    </row>
    <row r="11" spans="1:7" x14ac:dyDescent="0.4">
      <c r="A11" s="1" t="s">
        <v>6</v>
      </c>
      <c r="D11" s="8">
        <v>9.8500000000000004E-2</v>
      </c>
      <c r="G11" s="9">
        <f>ROUND(((G8+G9+G10)*D11),2)</f>
        <v>12.56</v>
      </c>
    </row>
    <row r="12" spans="1:7" x14ac:dyDescent="0.4">
      <c r="A12" s="1" t="s">
        <v>7</v>
      </c>
      <c r="D12" s="8">
        <v>0.03</v>
      </c>
      <c r="G12" s="10">
        <f>ROUND(((G8+G9+G10+G11)*D12),2)</f>
        <v>4.2</v>
      </c>
    </row>
    <row r="13" spans="1:7" x14ac:dyDescent="0.4">
      <c r="A13" s="1" t="s">
        <v>1</v>
      </c>
      <c r="G13" s="6">
        <f>SUM(G8:G12)</f>
        <v>144.30999999999997</v>
      </c>
    </row>
    <row r="18" spans="1:7" x14ac:dyDescent="0.4">
      <c r="A18" s="3" t="s">
        <v>11</v>
      </c>
    </row>
    <row r="20" spans="1:7" x14ac:dyDescent="0.4">
      <c r="A20" s="1" t="s">
        <v>9</v>
      </c>
      <c r="G20" s="4">
        <v>1109</v>
      </c>
    </row>
    <row r="21" spans="1:7" x14ac:dyDescent="0.4">
      <c r="A21" s="1" t="s">
        <v>12</v>
      </c>
      <c r="G21" s="4"/>
    </row>
    <row r="22" spans="1:7" x14ac:dyDescent="0.4">
      <c r="G22" s="4"/>
    </row>
    <row r="24" spans="1:7" x14ac:dyDescent="0.4">
      <c r="A24" s="5" t="s">
        <v>4</v>
      </c>
      <c r="D24" s="11">
        <v>9.8019999999999996E-2</v>
      </c>
      <c r="G24" s="6">
        <f>ROUND((G20*D24),2)</f>
        <v>108.7</v>
      </c>
    </row>
    <row r="25" spans="1:7" x14ac:dyDescent="0.4">
      <c r="A25" s="1" t="s">
        <v>0</v>
      </c>
      <c r="G25" s="6">
        <v>22.25</v>
      </c>
    </row>
    <row r="26" spans="1:7" x14ac:dyDescent="0.4">
      <c r="A26" s="1" t="s">
        <v>8</v>
      </c>
      <c r="D26" s="7">
        <v>-3.0655000000000001E-3</v>
      </c>
      <c r="G26" s="6">
        <f>ROUND((G20*D26),2)</f>
        <v>-3.4</v>
      </c>
    </row>
    <row r="27" spans="1:7" x14ac:dyDescent="0.4">
      <c r="A27" s="1" t="s">
        <v>6</v>
      </c>
      <c r="D27" s="8">
        <v>0.1182</v>
      </c>
      <c r="G27" s="9">
        <f>ROUND(((G24+G25+G26)*D27),2)</f>
        <v>15.08</v>
      </c>
    </row>
    <row r="28" spans="1:7" x14ac:dyDescent="0.4">
      <c r="A28" s="1" t="s">
        <v>7</v>
      </c>
      <c r="D28" s="8">
        <v>0.03</v>
      </c>
      <c r="G28" s="10">
        <f>ROUND(((G24+G25+G26+G27)*D28),2)</f>
        <v>4.28</v>
      </c>
    </row>
    <row r="29" spans="1:7" x14ac:dyDescent="0.4">
      <c r="A29" s="1" t="s">
        <v>1</v>
      </c>
      <c r="G29" s="6">
        <f>SUM(G24:G28)</f>
        <v>146.91</v>
      </c>
    </row>
    <row r="33" spans="1:7" x14ac:dyDescent="0.4">
      <c r="A33" s="1" t="s">
        <v>2</v>
      </c>
      <c r="G33" s="6">
        <f>G29-G13</f>
        <v>2.6000000000000227</v>
      </c>
    </row>
    <row r="37" spans="1:7" x14ac:dyDescent="0.4">
      <c r="A37" s="1" t="s">
        <v>3</v>
      </c>
    </row>
  </sheetData>
  <hyperlinks>
    <hyperlink ref="A8" r:id="rId1" xr:uid="{00000000-0004-0000-0000-000000000000}"/>
    <hyperlink ref="A24" r:id="rId2" xr:uid="{00000000-0004-0000-0000-000001000000}"/>
  </hyperlinks>
  <pageMargins left="0.7" right="0.7" top="0.75" bottom="0.75" header="0.3" footer="0.3"/>
  <pageSetup scale="51" orientation="portrait" horizontalDpi="4294967295" verticalDpi="4294967295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Request 7</vt:lpstr>
      <vt:lpstr>'Request 7'!Print_Area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D. Tolliver</dc:creator>
  <cp:lastModifiedBy>Robert D. Tolliver</cp:lastModifiedBy>
  <cp:lastPrinted>2025-03-25T18:46:43Z</cp:lastPrinted>
  <dcterms:created xsi:type="dcterms:W3CDTF">2013-11-22T20:15:20Z</dcterms:created>
  <dcterms:modified xsi:type="dcterms:W3CDTF">2025-10-08T17:10:52Z</dcterms:modified>
</cp:coreProperties>
</file>