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0" documentId="13_ncr:1_{120A7EC1-F740-45FC-A2FD-1C5DA90F163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Lead Lag" sheetId="1" r:id="rId1"/>
  </sheets>
  <definedNames>
    <definedName name="_xlnm._FilterDatabase" localSheetId="0" hidden="1">'Lead Lag'!$A$10:$AD$257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G50" i="1" s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G104" i="1" s="1"/>
  <c r="F105" i="1"/>
  <c r="F106" i="1"/>
  <c r="F107" i="1"/>
  <c r="F108" i="1"/>
  <c r="F109" i="1"/>
  <c r="F110" i="1"/>
  <c r="G110" i="1" s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G187" i="1" s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G250" i="1" s="1"/>
  <c r="F251" i="1"/>
  <c r="F252" i="1"/>
  <c r="F253" i="1"/>
  <c r="F254" i="1"/>
  <c r="F255" i="1"/>
  <c r="F256" i="1"/>
  <c r="F257" i="1"/>
  <c r="G257" i="1" s="1"/>
  <c r="F11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06" i="1"/>
  <c r="AC258" i="1"/>
  <c r="E72" i="1"/>
  <c r="G72" i="1" s="1"/>
  <c r="E132" i="1"/>
  <c r="G132" i="1" s="1"/>
  <c r="E123" i="1"/>
  <c r="G123" i="1" s="1"/>
  <c r="E124" i="1"/>
  <c r="E73" i="1"/>
  <c r="G73" i="1" s="1"/>
  <c r="E74" i="1"/>
  <c r="G74" i="1" s="1"/>
  <c r="E75" i="1"/>
  <c r="G75" i="1"/>
  <c r="E76" i="1"/>
  <c r="G76" i="1" s="1"/>
  <c r="E77" i="1"/>
  <c r="G77" i="1"/>
  <c r="E118" i="1"/>
  <c r="G118" i="1" s="1"/>
  <c r="E119" i="1"/>
  <c r="G119" i="1" s="1"/>
  <c r="E78" i="1"/>
  <c r="G78" i="1" s="1"/>
  <c r="E79" i="1"/>
  <c r="G79" i="1" s="1"/>
  <c r="E80" i="1"/>
  <c r="G80" i="1" s="1"/>
  <c r="E110" i="1"/>
  <c r="E111" i="1"/>
  <c r="E112" i="1"/>
  <c r="G112" i="1" s="1"/>
  <c r="E100" i="1"/>
  <c r="G100" i="1" s="1"/>
  <c r="E101" i="1"/>
  <c r="G101" i="1"/>
  <c r="E81" i="1"/>
  <c r="G81" i="1" s="1"/>
  <c r="E82" i="1"/>
  <c r="G82" i="1" s="1"/>
  <c r="E83" i="1"/>
  <c r="G83" i="1" s="1"/>
  <c r="E84" i="1"/>
  <c r="E85" i="1"/>
  <c r="G85" i="1" s="1"/>
  <c r="E17" i="1"/>
  <c r="G17" i="1" s="1"/>
  <c r="E136" i="1"/>
  <c r="G136" i="1" s="1"/>
  <c r="E20" i="1"/>
  <c r="G20" i="1" s="1"/>
  <c r="E67" i="1"/>
  <c r="E131" i="1"/>
  <c r="E125" i="1"/>
  <c r="G125" i="1" s="1"/>
  <c r="E113" i="1"/>
  <c r="G113" i="1" s="1"/>
  <c r="E114" i="1"/>
  <c r="G114" i="1" s="1"/>
  <c r="E68" i="1"/>
  <c r="G68" i="1" s="1"/>
  <c r="E69" i="1"/>
  <c r="E70" i="1"/>
  <c r="E102" i="1"/>
  <c r="G102" i="1" s="1"/>
  <c r="E103" i="1"/>
  <c r="G103" i="1" s="1"/>
  <c r="E126" i="1"/>
  <c r="G126" i="1" s="1"/>
  <c r="E127" i="1"/>
  <c r="E128" i="1"/>
  <c r="E104" i="1"/>
  <c r="E105" i="1"/>
  <c r="G105" i="1" s="1"/>
  <c r="E106" i="1"/>
  <c r="G106" i="1" s="1"/>
  <c r="E18" i="1"/>
  <c r="G18" i="1" s="1"/>
  <c r="E86" i="1"/>
  <c r="G86" i="1" s="1"/>
  <c r="E87" i="1"/>
  <c r="E88" i="1"/>
  <c r="E89" i="1"/>
  <c r="E90" i="1"/>
  <c r="E91" i="1"/>
  <c r="E92" i="1"/>
  <c r="G92" i="1" s="1"/>
  <c r="E93" i="1"/>
  <c r="G93" i="1" s="1"/>
  <c r="E94" i="1"/>
  <c r="G94" i="1" s="1"/>
  <c r="E95" i="1"/>
  <c r="G95" i="1" s="1"/>
  <c r="E96" i="1"/>
  <c r="G96" i="1" s="1"/>
  <c r="E47" i="1"/>
  <c r="E48" i="1"/>
  <c r="E49" i="1"/>
  <c r="E55" i="1"/>
  <c r="G55" i="1" s="1"/>
  <c r="E56" i="1"/>
  <c r="G56" i="1" s="1"/>
  <c r="E57" i="1"/>
  <c r="G57" i="1" s="1"/>
  <c r="E58" i="1"/>
  <c r="G58" i="1" s="1"/>
  <c r="E59" i="1"/>
  <c r="G59" i="1" s="1"/>
  <c r="E66" i="1"/>
  <c r="G66" i="1" s="1"/>
  <c r="E62" i="1"/>
  <c r="G62" i="1"/>
  <c r="E63" i="1"/>
  <c r="G63" i="1" s="1"/>
  <c r="E64" i="1"/>
  <c r="G64" i="1" s="1"/>
  <c r="E44" i="1"/>
  <c r="G44" i="1" s="1"/>
  <c r="E45" i="1"/>
  <c r="G45" i="1" s="1"/>
  <c r="E46" i="1"/>
  <c r="G46" i="1" s="1"/>
  <c r="E50" i="1"/>
  <c r="E51" i="1"/>
  <c r="E65" i="1"/>
  <c r="G65" i="1" s="1"/>
  <c r="E60" i="1"/>
  <c r="G60" i="1" s="1"/>
  <c r="E61" i="1"/>
  <c r="G61" i="1" s="1"/>
  <c r="E52" i="1"/>
  <c r="G52" i="1" s="1"/>
  <c r="E53" i="1"/>
  <c r="G53" i="1" s="1"/>
  <c r="E54" i="1"/>
  <c r="G54" i="1" s="1"/>
  <c r="E246" i="1"/>
  <c r="G246" i="1"/>
  <c r="E247" i="1"/>
  <c r="E248" i="1"/>
  <c r="E249" i="1"/>
  <c r="E250" i="1"/>
  <c r="E38" i="1"/>
  <c r="G38" i="1" s="1"/>
  <c r="E115" i="1"/>
  <c r="G115" i="1" s="1"/>
  <c r="E116" i="1"/>
  <c r="G116" i="1" s="1"/>
  <c r="E117" i="1"/>
  <c r="G117" i="1" s="1"/>
  <c r="E107" i="1"/>
  <c r="G107" i="1" s="1"/>
  <c r="E108" i="1"/>
  <c r="E109" i="1"/>
  <c r="E97" i="1"/>
  <c r="G97" i="1" s="1"/>
  <c r="E98" i="1"/>
  <c r="G98" i="1" s="1"/>
  <c r="E99" i="1"/>
  <c r="G99" i="1" s="1"/>
  <c r="E179" i="1"/>
  <c r="G179" i="1" s="1"/>
  <c r="E180" i="1"/>
  <c r="G180" i="1" s="1"/>
  <c r="E32" i="1"/>
  <c r="G32" i="1" s="1"/>
  <c r="E158" i="1"/>
  <c r="G158" i="1" s="1"/>
  <c r="E159" i="1"/>
  <c r="G159" i="1" s="1"/>
  <c r="E152" i="1"/>
  <c r="G152" i="1" s="1"/>
  <c r="E153" i="1"/>
  <c r="G153" i="1" s="1"/>
  <c r="E154" i="1"/>
  <c r="G154" i="1" s="1"/>
  <c r="E160" i="1"/>
  <c r="G160" i="1" s="1"/>
  <c r="E161" i="1"/>
  <c r="G161" i="1" s="1"/>
  <c r="E162" i="1"/>
  <c r="G162" i="1" s="1"/>
  <c r="E188" i="1"/>
  <c r="G188" i="1"/>
  <c r="E189" i="1"/>
  <c r="G189" i="1" s="1"/>
  <c r="E147" i="1"/>
  <c r="G147" i="1" s="1"/>
  <c r="E148" i="1"/>
  <c r="E171" i="1"/>
  <c r="E172" i="1"/>
  <c r="G172" i="1" s="1"/>
  <c r="E163" i="1"/>
  <c r="G163" i="1" s="1"/>
  <c r="E164" i="1"/>
  <c r="E155" i="1"/>
  <c r="G155" i="1" s="1"/>
  <c r="E156" i="1"/>
  <c r="G156" i="1" s="1"/>
  <c r="E157" i="1"/>
  <c r="G157" i="1" s="1"/>
  <c r="E183" i="1"/>
  <c r="G183" i="1" s="1"/>
  <c r="E184" i="1"/>
  <c r="E181" i="1"/>
  <c r="G181" i="1" s="1"/>
  <c r="E182" i="1"/>
  <c r="G182" i="1" s="1"/>
  <c r="E165" i="1"/>
  <c r="G165" i="1" s="1"/>
  <c r="E166" i="1"/>
  <c r="G166" i="1" s="1"/>
  <c r="E167" i="1"/>
  <c r="E168" i="1"/>
  <c r="E28" i="1"/>
  <c r="G28" i="1" s="1"/>
  <c r="E29" i="1"/>
  <c r="G29" i="1" s="1"/>
  <c r="E195" i="1"/>
  <c r="G195" i="1" s="1"/>
  <c r="E196" i="1"/>
  <c r="G196" i="1"/>
  <c r="E30" i="1"/>
  <c r="E31" i="1"/>
  <c r="E13" i="1"/>
  <c r="G13" i="1" s="1"/>
  <c r="E185" i="1"/>
  <c r="G185" i="1" s="1"/>
  <c r="E186" i="1"/>
  <c r="G186" i="1" s="1"/>
  <c r="E187" i="1"/>
  <c r="E173" i="1"/>
  <c r="G173" i="1" s="1"/>
  <c r="E174" i="1"/>
  <c r="G174" i="1" s="1"/>
  <c r="E175" i="1"/>
  <c r="G175" i="1" s="1"/>
  <c r="E176" i="1"/>
  <c r="G176" i="1" s="1"/>
  <c r="E177" i="1"/>
  <c r="G177" i="1" s="1"/>
  <c r="E178" i="1"/>
  <c r="G178" i="1" s="1"/>
  <c r="E169" i="1"/>
  <c r="E170" i="1"/>
  <c r="E201" i="1"/>
  <c r="G201" i="1" s="1"/>
  <c r="E33" i="1"/>
  <c r="G33" i="1" s="1"/>
  <c r="E12" i="1"/>
  <c r="G12" i="1" s="1"/>
  <c r="E24" i="1"/>
  <c r="G24" i="1" s="1"/>
  <c r="E149" i="1"/>
  <c r="E150" i="1"/>
  <c r="E151" i="1"/>
  <c r="E25" i="1"/>
  <c r="G25" i="1" s="1"/>
  <c r="E26" i="1"/>
  <c r="G26" i="1" s="1"/>
  <c r="E27" i="1"/>
  <c r="E21" i="1"/>
  <c r="G21" i="1" s="1"/>
  <c r="E22" i="1"/>
  <c r="G22" i="1" s="1"/>
  <c r="E133" i="1"/>
  <c r="G133" i="1" s="1"/>
  <c r="E134" i="1"/>
  <c r="G134" i="1" s="1"/>
  <c r="E135" i="1"/>
  <c r="G135" i="1" s="1"/>
  <c r="E19" i="1"/>
  <c r="G19" i="1" s="1"/>
  <c r="E11" i="1"/>
  <c r="E129" i="1"/>
  <c r="E130" i="1"/>
  <c r="E137" i="1"/>
  <c r="G137" i="1" s="1"/>
  <c r="E120" i="1"/>
  <c r="G120" i="1" s="1"/>
  <c r="E121" i="1"/>
  <c r="G121" i="1" s="1"/>
  <c r="E122" i="1"/>
  <c r="G122" i="1" s="1"/>
  <c r="E190" i="1"/>
  <c r="G190" i="1" s="1"/>
  <c r="E191" i="1"/>
  <c r="E192" i="1"/>
  <c r="G192" i="1" s="1"/>
  <c r="E193" i="1"/>
  <c r="G193" i="1" s="1"/>
  <c r="E194" i="1"/>
  <c r="G194" i="1"/>
  <c r="E198" i="1"/>
  <c r="G198" i="1" s="1"/>
  <c r="E199" i="1"/>
  <c r="G199" i="1"/>
  <c r="E200" i="1"/>
  <c r="G200" i="1" s="1"/>
  <c r="E34" i="1"/>
  <c r="G34" i="1" s="1"/>
  <c r="E144" i="1"/>
  <c r="E145" i="1"/>
  <c r="G145" i="1" s="1"/>
  <c r="E140" i="1"/>
  <c r="G140" i="1" s="1"/>
  <c r="E141" i="1"/>
  <c r="G141" i="1" s="1"/>
  <c r="E138" i="1"/>
  <c r="G138" i="1" s="1"/>
  <c r="E139" i="1"/>
  <c r="G139" i="1" s="1"/>
  <c r="E142" i="1"/>
  <c r="G142" i="1" s="1"/>
  <c r="E143" i="1"/>
  <c r="G143" i="1" s="1"/>
  <c r="E197" i="1"/>
  <c r="G197" i="1" s="1"/>
  <c r="E207" i="1"/>
  <c r="G207" i="1" s="1"/>
  <c r="E214" i="1"/>
  <c r="G214" i="1" s="1"/>
  <c r="E215" i="1"/>
  <c r="G215" i="1" s="1"/>
  <c r="E216" i="1"/>
  <c r="G216" i="1" s="1"/>
  <c r="E35" i="1"/>
  <c r="G35" i="1" s="1"/>
  <c r="E202" i="1"/>
  <c r="G202" i="1" s="1"/>
  <c r="E203" i="1"/>
  <c r="G203" i="1" s="1"/>
  <c r="E218" i="1"/>
  <c r="G218" i="1" s="1"/>
  <c r="E219" i="1"/>
  <c r="G219" i="1" s="1"/>
  <c r="E217" i="1"/>
  <c r="G217" i="1"/>
  <c r="E208" i="1"/>
  <c r="E209" i="1"/>
  <c r="E210" i="1"/>
  <c r="E204" i="1"/>
  <c r="E205" i="1"/>
  <c r="G205" i="1" s="1"/>
  <c r="E206" i="1"/>
  <c r="G206" i="1" s="1"/>
  <c r="E211" i="1"/>
  <c r="E212" i="1"/>
  <c r="G212" i="1" s="1"/>
  <c r="E213" i="1"/>
  <c r="G213" i="1" s="1"/>
  <c r="E146" i="1"/>
  <c r="G146" i="1" s="1"/>
  <c r="E23" i="1"/>
  <c r="G23" i="1" s="1"/>
  <c r="E256" i="1"/>
  <c r="G256" i="1" s="1"/>
  <c r="E257" i="1"/>
  <c r="E255" i="1"/>
  <c r="G255" i="1" s="1"/>
  <c r="E220" i="1"/>
  <c r="G220" i="1" s="1"/>
  <c r="E221" i="1"/>
  <c r="G221" i="1" s="1"/>
  <c r="E222" i="1"/>
  <c r="G222" i="1"/>
  <c r="E223" i="1"/>
  <c r="G223" i="1" s="1"/>
  <c r="E226" i="1"/>
  <c r="G226" i="1" s="1"/>
  <c r="E227" i="1"/>
  <c r="E224" i="1"/>
  <c r="E225" i="1"/>
  <c r="G225" i="1" s="1"/>
  <c r="E36" i="1"/>
  <c r="G36" i="1" s="1"/>
  <c r="E37" i="1"/>
  <c r="G37" i="1" s="1"/>
  <c r="E39" i="1"/>
  <c r="G39" i="1" s="1"/>
  <c r="E40" i="1"/>
  <c r="G40" i="1" s="1"/>
  <c r="E41" i="1"/>
  <c r="G41" i="1" s="1"/>
  <c r="E14" i="1"/>
  <c r="G14" i="1" s="1"/>
  <c r="E15" i="1"/>
  <c r="G15" i="1" s="1"/>
  <c r="E16" i="1"/>
  <c r="G16" i="1" s="1"/>
  <c r="E236" i="1"/>
  <c r="G236" i="1" s="1"/>
  <c r="E237" i="1"/>
  <c r="G237" i="1" s="1"/>
  <c r="E238" i="1"/>
  <c r="G238" i="1" s="1"/>
  <c r="E241" i="1"/>
  <c r="G241" i="1" s="1"/>
  <c r="E242" i="1"/>
  <c r="G242" i="1"/>
  <c r="E243" i="1"/>
  <c r="G243" i="1" s="1"/>
  <c r="E251" i="1"/>
  <c r="E228" i="1"/>
  <c r="E229" i="1"/>
  <c r="E230" i="1"/>
  <c r="E231" i="1"/>
  <c r="E232" i="1"/>
  <c r="G232" i="1" s="1"/>
  <c r="E239" i="1"/>
  <c r="G239" i="1" s="1"/>
  <c r="E240" i="1"/>
  <c r="G240" i="1" s="1"/>
  <c r="E233" i="1"/>
  <c r="G233" i="1" s="1"/>
  <c r="E234" i="1"/>
  <c r="G234" i="1" s="1"/>
  <c r="E235" i="1"/>
  <c r="G235" i="1" s="1"/>
  <c r="E42" i="1"/>
  <c r="G42" i="1" s="1"/>
  <c r="E43" i="1"/>
  <c r="G43" i="1" s="1"/>
  <c r="E244" i="1"/>
  <c r="E245" i="1"/>
  <c r="G245" i="1" s="1"/>
  <c r="E252" i="1"/>
  <c r="G252" i="1" s="1"/>
  <c r="E253" i="1"/>
  <c r="G253" i="1" s="1"/>
  <c r="E254" i="1"/>
  <c r="G254" i="1" s="1"/>
  <c r="E71" i="1"/>
  <c r="G170" i="1" l="1"/>
  <c r="G168" i="1"/>
  <c r="G131" i="1"/>
  <c r="G130" i="1"/>
  <c r="G169" i="1"/>
  <c r="G167" i="1"/>
  <c r="G88" i="1"/>
  <c r="G67" i="1"/>
  <c r="G89" i="1"/>
  <c r="G204" i="1"/>
  <c r="G129" i="1"/>
  <c r="G87" i="1"/>
  <c r="G90" i="1"/>
  <c r="G230" i="1"/>
  <c r="G248" i="1"/>
  <c r="G229" i="1"/>
  <c r="G227" i="1"/>
  <c r="G208" i="1"/>
  <c r="G144" i="1"/>
  <c r="G247" i="1"/>
  <c r="G249" i="1"/>
  <c r="G228" i="1"/>
  <c r="G184" i="1"/>
  <c r="G84" i="1"/>
  <c r="G209" i="1"/>
  <c r="G251" i="1"/>
  <c r="G91" i="1"/>
  <c r="G224" i="1"/>
  <c r="G71" i="1"/>
  <c r="G128" i="1"/>
  <c r="G124" i="1"/>
  <c r="G27" i="1"/>
  <c r="G49" i="1"/>
  <c r="G127" i="1"/>
  <c r="G48" i="1"/>
  <c r="G210" i="1"/>
  <c r="G47" i="1"/>
  <c r="G231" i="1"/>
  <c r="G150" i="1"/>
  <c r="G30" i="1"/>
  <c r="G258" i="1" s="1"/>
  <c r="E7" i="1" s="1"/>
  <c r="G171" i="1"/>
  <c r="G109" i="1"/>
  <c r="G51" i="1"/>
  <c r="G70" i="1"/>
  <c r="G111" i="1"/>
  <c r="G211" i="1"/>
  <c r="G164" i="1"/>
  <c r="G151" i="1"/>
  <c r="G31" i="1"/>
  <c r="G244" i="1"/>
  <c r="G191" i="1"/>
  <c r="G149" i="1"/>
  <c r="G148" i="1"/>
  <c r="G108" i="1"/>
  <c r="G69" i="1"/>
  <c r="G11" i="1"/>
</calcChain>
</file>

<file path=xl/sharedStrings.xml><?xml version="1.0" encoding="utf-8"?>
<sst xmlns="http://schemas.openxmlformats.org/spreadsheetml/2006/main" count="5222" uniqueCount="715">
  <si>
    <t>STATE</t>
  </si>
  <si>
    <t>BUSINESS_UNIT</t>
  </si>
  <si>
    <t>BUSINESS_UNIT_GL</t>
  </si>
  <si>
    <t>VOUCHER_ID</t>
  </si>
  <si>
    <t>ACCT_DATE</t>
  </si>
  <si>
    <t>VENDOR_NAME</t>
  </si>
  <si>
    <t>ACCOUNT</t>
  </si>
  <si>
    <t>PYMNT_ID</t>
  </si>
  <si>
    <t>CHECK_DATE</t>
  </si>
  <si>
    <t>INVOICE_ID</t>
  </si>
  <si>
    <t>APPROVER_EMPID</t>
  </si>
  <si>
    <t>ORIGINATOR_EMPID</t>
  </si>
  <si>
    <t>PYMNT_TYPE</t>
  </si>
  <si>
    <t>PYMNT_METHOD</t>
  </si>
  <si>
    <t>PYMNT_STATUS</t>
  </si>
  <si>
    <t>JOURNAL_ID</t>
  </si>
  <si>
    <t>JOURNAL_DATE</t>
  </si>
  <si>
    <t>ORIGIN</t>
  </si>
  <si>
    <t>CHECK_RECON_DATE</t>
  </si>
  <si>
    <t>CHECK_NUMBER</t>
  </si>
  <si>
    <t>INVOICE_DATE</t>
  </si>
  <si>
    <t>BU_SPLIT_AMT</t>
  </si>
  <si>
    <t>CHECK_AMT</t>
  </si>
  <si>
    <t>KY</t>
  </si>
  <si>
    <t>110</t>
  </si>
  <si>
    <t>00341139</t>
  </si>
  <si>
    <t>2024-07-12</t>
  </si>
  <si>
    <t>WORTHINGTON, CITY OF</t>
  </si>
  <si>
    <t>236000822</t>
  </si>
  <si>
    <t>0000228374</t>
  </si>
  <si>
    <t>2024-07-15</t>
  </si>
  <si>
    <t>PT31539571399</t>
  </si>
  <si>
    <t>S134880</t>
  </si>
  <si>
    <t>S337959</t>
  </si>
  <si>
    <t>R</t>
  </si>
  <si>
    <t>CHK</t>
  </si>
  <si>
    <t>P</t>
  </si>
  <si>
    <t>APACC84613</t>
  </si>
  <si>
    <t>PTS</t>
  </si>
  <si>
    <t>2024-07-24</t>
  </si>
  <si>
    <t>3000066036</t>
  </si>
  <si>
    <t>2024-07-11</t>
  </si>
  <si>
    <t>180</t>
  </si>
  <si>
    <t>APACC84631</t>
  </si>
  <si>
    <t>00341140</t>
  </si>
  <si>
    <t>SHERIFF PENDLETON COUNTY</t>
  </si>
  <si>
    <t>0000228385</t>
  </si>
  <si>
    <t>PT31539571400</t>
  </si>
  <si>
    <t>2024-08-02</t>
  </si>
  <si>
    <t>3000066047</t>
  </si>
  <si>
    <t>00341141</t>
  </si>
  <si>
    <t>RUSSELL, CITY OF</t>
  </si>
  <si>
    <t>0000228373</t>
  </si>
  <si>
    <t>PT31539571401</t>
  </si>
  <si>
    <t>2024-07-31</t>
  </si>
  <si>
    <t>3000066035</t>
  </si>
  <si>
    <t>00341142</t>
  </si>
  <si>
    <t>SHERIFF ROWAN COUNTY</t>
  </si>
  <si>
    <t>0000228388</t>
  </si>
  <si>
    <t>PT31539571402</t>
  </si>
  <si>
    <t>3000066050</t>
  </si>
  <si>
    <t>117</t>
  </si>
  <si>
    <t>APACC84615</t>
  </si>
  <si>
    <t>00341143</t>
  </si>
  <si>
    <t>WEST LIBERTY, CITY OF</t>
  </si>
  <si>
    <t>0000228390</t>
  </si>
  <si>
    <t>PT31539571408</t>
  </si>
  <si>
    <t>3000066052</t>
  </si>
  <si>
    <t>00341144</t>
  </si>
  <si>
    <t>SHERIFF MORGAN COUNTY</t>
  </si>
  <si>
    <t>0000228383</t>
  </si>
  <si>
    <t>PT31539571411</t>
  </si>
  <si>
    <t>2024-07-30</t>
  </si>
  <si>
    <t>3000066045</t>
  </si>
  <si>
    <t>00341145</t>
  </si>
  <si>
    <t>SHERIFF CARTER COUNTY</t>
  </si>
  <si>
    <t>0000228379</t>
  </si>
  <si>
    <t>PT31539571412</t>
  </si>
  <si>
    <t>3000066041</t>
  </si>
  <si>
    <t>00341146</t>
  </si>
  <si>
    <t>PRESTONSBURG, CITY OF</t>
  </si>
  <si>
    <t>0000228391</t>
  </si>
  <si>
    <t>PT31539571413</t>
  </si>
  <si>
    <t>2024-07-26</t>
  </si>
  <si>
    <t>3000066053</t>
  </si>
  <si>
    <t>00341156</t>
  </si>
  <si>
    <t>SOUTH SHORE, CITY OF</t>
  </si>
  <si>
    <t>0000228393</t>
  </si>
  <si>
    <t>PT31539571438</t>
  </si>
  <si>
    <t>2024-07-25</t>
  </si>
  <si>
    <t>3000066055</t>
  </si>
  <si>
    <t>00341157</t>
  </si>
  <si>
    <t>SHERIFF CARROLL COUNTY</t>
  </si>
  <si>
    <t>0000228378</t>
  </si>
  <si>
    <t>PT31539571439</t>
  </si>
  <si>
    <t>3000066040</t>
  </si>
  <si>
    <t>00341158</t>
  </si>
  <si>
    <t>SHERIFF HARRISON COUNTY</t>
  </si>
  <si>
    <t>0000228392</t>
  </si>
  <si>
    <t>PT31539571440</t>
  </si>
  <si>
    <t>3000066054</t>
  </si>
  <si>
    <t>00341159</t>
  </si>
  <si>
    <t>SHERIFF BOYD COUNTY</t>
  </si>
  <si>
    <t>0000228377</t>
  </si>
  <si>
    <t>PT31539571441</t>
  </si>
  <si>
    <t>3000066039</t>
  </si>
  <si>
    <t>236003323</t>
  </si>
  <si>
    <t>00341160</t>
  </si>
  <si>
    <t>SHERIFF PERRY COUNTY</t>
  </si>
  <si>
    <t>0000228386</t>
  </si>
  <si>
    <t>PT31539571443</t>
  </si>
  <si>
    <t>2024-08-08</t>
  </si>
  <si>
    <t>3000066048</t>
  </si>
  <si>
    <t>236003523</t>
  </si>
  <si>
    <t>00341161</t>
  </si>
  <si>
    <t>SHERIFF OWEN COUNTY</t>
  </si>
  <si>
    <t>0000228384</t>
  </si>
  <si>
    <t>PT31539571446</t>
  </si>
  <si>
    <t>2024-07-23</t>
  </si>
  <si>
    <t>3000066046</t>
  </si>
  <si>
    <t>00341162</t>
  </si>
  <si>
    <t>SHERIFF HENRY COUNTY</t>
  </si>
  <si>
    <t>0000228381</t>
  </si>
  <si>
    <t>PT31539571447</t>
  </si>
  <si>
    <t>2024-08-01</t>
  </si>
  <si>
    <t>3000066043</t>
  </si>
  <si>
    <t>00341147</t>
  </si>
  <si>
    <t>SHERIFF TRIMBLE COUNTY</t>
  </si>
  <si>
    <t>0000228389</t>
  </si>
  <si>
    <t>PT31539571414</t>
  </si>
  <si>
    <t>3000066051</t>
  </si>
  <si>
    <t>00341148</t>
  </si>
  <si>
    <t>WURTLAND, CITY OF</t>
  </si>
  <si>
    <t>0000228375</t>
  </si>
  <si>
    <t>PT31539571415</t>
  </si>
  <si>
    <t>2024-07-29</t>
  </si>
  <si>
    <t>3000066037</t>
  </si>
  <si>
    <t>00341149</t>
  </si>
  <si>
    <t>GRAYSON, CITY OF</t>
  </si>
  <si>
    <t>0000228371</t>
  </si>
  <si>
    <t>PT31539571419</t>
  </si>
  <si>
    <t>3000066033</t>
  </si>
  <si>
    <t>00341150</t>
  </si>
  <si>
    <t>SHERIFF MASON COUNTY KENTUCKY</t>
  </si>
  <si>
    <t>0000228394</t>
  </si>
  <si>
    <t>PT31539571430</t>
  </si>
  <si>
    <t>3000066056</t>
  </si>
  <si>
    <t>00341151</t>
  </si>
  <si>
    <t>SHERIFF GREENUP COUNTY</t>
  </si>
  <si>
    <t>0000228380</t>
  </si>
  <si>
    <t>PT31539571431</t>
  </si>
  <si>
    <t>3000066042</t>
  </si>
  <si>
    <t>00341152</t>
  </si>
  <si>
    <t>SHERIFF LAWRENCE COUNTY</t>
  </si>
  <si>
    <t>0000228382</t>
  </si>
  <si>
    <t>PT31539571434</t>
  </si>
  <si>
    <t>3000066044</t>
  </si>
  <si>
    <t>00341153</t>
  </si>
  <si>
    <t>JACKSON, CITY OF</t>
  </si>
  <si>
    <t>0000228376</t>
  </si>
  <si>
    <t>PT31539571435</t>
  </si>
  <si>
    <t>3000066038</t>
  </si>
  <si>
    <t>00341154</t>
  </si>
  <si>
    <t>ASHLAND, CITY OF</t>
  </si>
  <si>
    <t>0000228370</t>
  </si>
  <si>
    <t>PT31539571436</t>
  </si>
  <si>
    <t>3000066032</t>
  </si>
  <si>
    <t>00341155</t>
  </si>
  <si>
    <t>SHERIFF PIKE COUNTY</t>
  </si>
  <si>
    <t>0000228387</t>
  </si>
  <si>
    <t>PT31539571437</t>
  </si>
  <si>
    <t>3000066049</t>
  </si>
  <si>
    <t>00341138</t>
  </si>
  <si>
    <t>PIKEVILLE, CITY OF</t>
  </si>
  <si>
    <t>0000228372</t>
  </si>
  <si>
    <t>PT31539571398</t>
  </si>
  <si>
    <t>3000066034</t>
  </si>
  <si>
    <t>00340986</t>
  </si>
  <si>
    <t>2024-07-01</t>
  </si>
  <si>
    <t>BREATHITT COUNTY</t>
  </si>
  <si>
    <t>0000228162</t>
  </si>
  <si>
    <t>2024-07-02</t>
  </si>
  <si>
    <t>PT31535571358</t>
  </si>
  <si>
    <t>APACC76218</t>
  </si>
  <si>
    <t>2024-07-10</t>
  </si>
  <si>
    <t>3000065993</t>
  </si>
  <si>
    <t>APACC76197</t>
  </si>
  <si>
    <t>APACC76193</t>
  </si>
  <si>
    <t>00340987</t>
  </si>
  <si>
    <t>SHERIFF LESLIE COUNTY</t>
  </si>
  <si>
    <t>0000228168</t>
  </si>
  <si>
    <t>PT31535571359</t>
  </si>
  <si>
    <t>3000065999</t>
  </si>
  <si>
    <t>00340988</t>
  </si>
  <si>
    <t>SHERIFF CLAY COUNTY KENTUCKY</t>
  </si>
  <si>
    <t>0000228166</t>
  </si>
  <si>
    <t>PT31535571360</t>
  </si>
  <si>
    <t>3000065997</t>
  </si>
  <si>
    <t>00340989</t>
  </si>
  <si>
    <t>SHERIFF BRACKEN COUNTY</t>
  </si>
  <si>
    <t>0000228165</t>
  </si>
  <si>
    <t>PT31535571361</t>
  </si>
  <si>
    <t>2024-07-16</t>
  </si>
  <si>
    <t>3000065996</t>
  </si>
  <si>
    <t>00340990</t>
  </si>
  <si>
    <t>PAINTSVILLE, CITY OF</t>
  </si>
  <si>
    <t>0000228171</t>
  </si>
  <si>
    <t>PT31535571362</t>
  </si>
  <si>
    <t>3000066002</t>
  </si>
  <si>
    <t>00340991</t>
  </si>
  <si>
    <t>PIKEVILLE INDEPENDENT SCHOOLS</t>
  </si>
  <si>
    <t>0000228163</t>
  </si>
  <si>
    <t>PT31535571363</t>
  </si>
  <si>
    <t>2024-07-09</t>
  </si>
  <si>
    <t>3000065994</t>
  </si>
  <si>
    <t>00340992</t>
  </si>
  <si>
    <t>SHERIFF LEWIS COUNTY</t>
  </si>
  <si>
    <t>0000228169</t>
  </si>
  <si>
    <t>PT31535571364</t>
  </si>
  <si>
    <t>3000066000</t>
  </si>
  <si>
    <t>00340993</t>
  </si>
  <si>
    <t>SHERIFF ROBERTSON COUNTY</t>
  </si>
  <si>
    <t>0000228170</t>
  </si>
  <si>
    <t>PT31535571365</t>
  </si>
  <si>
    <t>3000066001</t>
  </si>
  <si>
    <t>00340994</t>
  </si>
  <si>
    <t>SHERIFF BELL COUNTY</t>
  </si>
  <si>
    <t>0000228164</t>
  </si>
  <si>
    <t>PT31535571366</t>
  </si>
  <si>
    <t>3000065995</t>
  </si>
  <si>
    <t>00340995</t>
  </si>
  <si>
    <t>SHERIFF JOHNSON COUNTY</t>
  </si>
  <si>
    <t>0000228167</t>
  </si>
  <si>
    <t>PT31535571367</t>
  </si>
  <si>
    <t>3000065998</t>
  </si>
  <si>
    <t>00343240</t>
  </si>
  <si>
    <t>2025-01-06</t>
  </si>
  <si>
    <t>SHERIFF FLOYD COUNTY</t>
  </si>
  <si>
    <t>0000231561</t>
  </si>
  <si>
    <t>2025-01-07</t>
  </si>
  <si>
    <t>PT31587572948</t>
  </si>
  <si>
    <t>APACC80769</t>
  </si>
  <si>
    <t>2025-01-16</t>
  </si>
  <si>
    <t>3000066434</t>
  </si>
  <si>
    <t>2025-01-04</t>
  </si>
  <si>
    <t>APACC80788</t>
  </si>
  <si>
    <t>00343241</t>
  </si>
  <si>
    <t>0000231562</t>
  </si>
  <si>
    <t>PT31587572950</t>
  </si>
  <si>
    <t>2025-01-17</t>
  </si>
  <si>
    <t>3000066435</t>
  </si>
  <si>
    <t>APACC80772</t>
  </si>
  <si>
    <t>00341216</t>
  </si>
  <si>
    <t>KNOTT COUNTY SHERIFF</t>
  </si>
  <si>
    <t>0000228439</t>
  </si>
  <si>
    <t>2024-07-17</t>
  </si>
  <si>
    <t>PT31540571457</t>
  </si>
  <si>
    <t>APACC85812</t>
  </si>
  <si>
    <t>3000066062</t>
  </si>
  <si>
    <t>APACC85814</t>
  </si>
  <si>
    <t>APACC85830</t>
  </si>
  <si>
    <t>00341217</t>
  </si>
  <si>
    <t>0000228441</t>
  </si>
  <si>
    <t>PT31540571458</t>
  </si>
  <si>
    <t>3000066064</t>
  </si>
  <si>
    <t>00341218</t>
  </si>
  <si>
    <t>SHERIFF MAGOFFIN COUNTY</t>
  </si>
  <si>
    <t>0000228440</t>
  </si>
  <si>
    <t>PT31540571459</t>
  </si>
  <si>
    <t>3000066063</t>
  </si>
  <si>
    <t>00342192</t>
  </si>
  <si>
    <t>2024-10-14</t>
  </si>
  <si>
    <t>0000229899</t>
  </si>
  <si>
    <t>2024-10-15</t>
  </si>
  <si>
    <t>PT31562571930</t>
  </si>
  <si>
    <t>APACC37262</t>
  </si>
  <si>
    <t>2024-10-25</t>
  </si>
  <si>
    <t>3000066234</t>
  </si>
  <si>
    <t>APACC37280</t>
  </si>
  <si>
    <t>00342193</t>
  </si>
  <si>
    <t>236000823</t>
  </si>
  <si>
    <t>0000229900</t>
  </si>
  <si>
    <t>PT31562571938</t>
  </si>
  <si>
    <t>2024-10-24</t>
  </si>
  <si>
    <t>3000066235</t>
  </si>
  <si>
    <t>00342194</t>
  </si>
  <si>
    <t>0000229917</t>
  </si>
  <si>
    <t>PT31562571939</t>
  </si>
  <si>
    <t>2024-10-23</t>
  </si>
  <si>
    <t>3000066252</t>
  </si>
  <si>
    <t>00342181</t>
  </si>
  <si>
    <t>0000229902</t>
  </si>
  <si>
    <t>PT31562571910</t>
  </si>
  <si>
    <t>2024-10-22</t>
  </si>
  <si>
    <t>3000066237</t>
  </si>
  <si>
    <t>APACC37265</t>
  </si>
  <si>
    <t>00342182</t>
  </si>
  <si>
    <t>0000229905</t>
  </si>
  <si>
    <t>PT31562571911</t>
  </si>
  <si>
    <t>3000066240</t>
  </si>
  <si>
    <t>00342183</t>
  </si>
  <si>
    <t>0000229916</t>
  </si>
  <si>
    <t>PT31562571912</t>
  </si>
  <si>
    <t>2024-10-29</t>
  </si>
  <si>
    <t>3000066251</t>
  </si>
  <si>
    <t>00341857</t>
  </si>
  <si>
    <t>2024-09-19</t>
  </si>
  <si>
    <t>SHERIFF OWSLEY COUNTY</t>
  </si>
  <si>
    <t>0000229501</t>
  </si>
  <si>
    <t>2024-09-20</t>
  </si>
  <si>
    <t>PT31559571876</t>
  </si>
  <si>
    <t>APACC22437</t>
  </si>
  <si>
    <t>2024-09-25</t>
  </si>
  <si>
    <t>3000066202</t>
  </si>
  <si>
    <t>APACC22457</t>
  </si>
  <si>
    <t>00342184</t>
  </si>
  <si>
    <t>0000229912</t>
  </si>
  <si>
    <t>PT31562571913</t>
  </si>
  <si>
    <t>3000066247</t>
  </si>
  <si>
    <t>00342185</t>
  </si>
  <si>
    <t>0000229903</t>
  </si>
  <si>
    <t>PT31562571915</t>
  </si>
  <si>
    <t>3000066238</t>
  </si>
  <si>
    <t>00342186</t>
  </si>
  <si>
    <t>0000229911</t>
  </si>
  <si>
    <t>PT31562571916</t>
  </si>
  <si>
    <t>3000066246</t>
  </si>
  <si>
    <t>00342187</t>
  </si>
  <si>
    <t>0000229908</t>
  </si>
  <si>
    <t>PT31562571917</t>
  </si>
  <si>
    <t>3000066243</t>
  </si>
  <si>
    <t>00342188</t>
  </si>
  <si>
    <t>0000229897</t>
  </si>
  <si>
    <t>PT31562571918</t>
  </si>
  <si>
    <t>2024-10-28</t>
  </si>
  <si>
    <t>3000066232</t>
  </si>
  <si>
    <t>00342189</t>
  </si>
  <si>
    <t>0000229898</t>
  </si>
  <si>
    <t>PT31562571919</t>
  </si>
  <si>
    <t>3000066233</t>
  </si>
  <si>
    <t>00342190</t>
  </si>
  <si>
    <t>0000229904</t>
  </si>
  <si>
    <t>PT31562571920</t>
  </si>
  <si>
    <t>3000066239</t>
  </si>
  <si>
    <t>00342191</t>
  </si>
  <si>
    <t>0000229914</t>
  </si>
  <si>
    <t>PT31562571929</t>
  </si>
  <si>
    <t>3000066249</t>
  </si>
  <si>
    <t>224</t>
  </si>
  <si>
    <t>00003065</t>
  </si>
  <si>
    <t>0001018932</t>
  </si>
  <si>
    <t>PT31562571889</t>
  </si>
  <si>
    <t>3000344925</t>
  </si>
  <si>
    <t>00003066</t>
  </si>
  <si>
    <t>0001018933</t>
  </si>
  <si>
    <t>PT31562571892</t>
  </si>
  <si>
    <t>3000344926</t>
  </si>
  <si>
    <t>00342172</t>
  </si>
  <si>
    <t>WAYLAND, TOWN OF</t>
  </si>
  <si>
    <t>0000229915</t>
  </si>
  <si>
    <t>PT31562571888</t>
  </si>
  <si>
    <t>2024-10-31</t>
  </si>
  <si>
    <t>3000066250</t>
  </si>
  <si>
    <t>00342173</t>
  </si>
  <si>
    <t>PT31562571890</t>
  </si>
  <si>
    <t>00342174</t>
  </si>
  <si>
    <t>0000229909</t>
  </si>
  <si>
    <t>PT31562571891</t>
  </si>
  <si>
    <t>3000066244</t>
  </si>
  <si>
    <t>236003524</t>
  </si>
  <si>
    <t>00342175</t>
  </si>
  <si>
    <t>0000229913</t>
  </si>
  <si>
    <t>PT31562571904</t>
  </si>
  <si>
    <t>3000066248</t>
  </si>
  <si>
    <t>00342176</t>
  </si>
  <si>
    <t>GREENUP, CITY OF</t>
  </si>
  <si>
    <t>0000229896</t>
  </si>
  <si>
    <t>PT31562571905</t>
  </si>
  <si>
    <t>3000066231</t>
  </si>
  <si>
    <t>00342177</t>
  </si>
  <si>
    <t>0000229906</t>
  </si>
  <si>
    <t>PT31562571906</t>
  </si>
  <si>
    <t>3000066241</t>
  </si>
  <si>
    <t>00342178</t>
  </si>
  <si>
    <t>0000229910</t>
  </si>
  <si>
    <t>PT31562571907</t>
  </si>
  <si>
    <t>3000066245</t>
  </si>
  <si>
    <t>00342179</t>
  </si>
  <si>
    <t>0000229907</t>
  </si>
  <si>
    <t>PT31562571908</t>
  </si>
  <si>
    <t>3000066242</t>
  </si>
  <si>
    <t>00342180</t>
  </si>
  <si>
    <t>0000229901</t>
  </si>
  <si>
    <t>PT31562571909</t>
  </si>
  <si>
    <t>2024-11-06</t>
  </si>
  <si>
    <t>3000066236</t>
  </si>
  <si>
    <t>00003067</t>
  </si>
  <si>
    <t>2024-10-21</t>
  </si>
  <si>
    <t>SHERIFF HENDERSON COUNTY</t>
  </si>
  <si>
    <t>0001019568</t>
  </si>
  <si>
    <t>PT31563571947</t>
  </si>
  <si>
    <t>APACC40009</t>
  </si>
  <si>
    <t>3000344977</t>
  </si>
  <si>
    <t>00341834</t>
  </si>
  <si>
    <t>2024-09-17</t>
  </si>
  <si>
    <t>HAZARD, CITY OF</t>
  </si>
  <si>
    <t>0000229441</t>
  </si>
  <si>
    <t>2024-09-18</t>
  </si>
  <si>
    <t>PT31558571864</t>
  </si>
  <si>
    <t>APACC20892</t>
  </si>
  <si>
    <t>2024-09-27</t>
  </si>
  <si>
    <t>3000066185</t>
  </si>
  <si>
    <t>00003063</t>
  </si>
  <si>
    <t>0001016792</t>
  </si>
  <si>
    <t>PT31558571866</t>
  </si>
  <si>
    <t>3000344775</t>
  </si>
  <si>
    <t>00341958</t>
  </si>
  <si>
    <t>KENTUCKY STATE TREASURER</t>
  </si>
  <si>
    <t>0000229649</t>
  </si>
  <si>
    <t>2024-09-30</t>
  </si>
  <si>
    <t>PT31560571877</t>
  </si>
  <si>
    <t>S369583</t>
  </si>
  <si>
    <t>APACC25958</t>
  </si>
  <si>
    <t>2024-10-08</t>
  </si>
  <si>
    <t>3000066211</t>
  </si>
  <si>
    <t>APACC25960</t>
  </si>
  <si>
    <t>APACC25979</t>
  </si>
  <si>
    <t>WV</t>
  </si>
  <si>
    <t>00341620</t>
  </si>
  <si>
    <t>2024-08-27</t>
  </si>
  <si>
    <t>WEST VIRGINIA AUDITORS OFFICE</t>
  </si>
  <si>
    <t>0000229138</t>
  </si>
  <si>
    <t>2024-08-29</t>
  </si>
  <si>
    <t>PT31551571589</t>
  </si>
  <si>
    <t>S347776</t>
  </si>
  <si>
    <t>EFT</t>
  </si>
  <si>
    <t>APACC07635</t>
  </si>
  <si>
    <t>2024-09-03</t>
  </si>
  <si>
    <t>3000172708</t>
  </si>
  <si>
    <t>APACC07633</t>
  </si>
  <si>
    <t>00341259</t>
  </si>
  <si>
    <t>2024-07-22</t>
  </si>
  <si>
    <t>SHERIFF FRANKLIN COUNTY</t>
  </si>
  <si>
    <t>0000228527</t>
  </si>
  <si>
    <t>PT31542571481</t>
  </si>
  <si>
    <t>APACC88043</t>
  </si>
  <si>
    <t>3000066076</t>
  </si>
  <si>
    <t>APACC88046</t>
  </si>
  <si>
    <t>APACC88063</t>
  </si>
  <si>
    <t>00341257</t>
  </si>
  <si>
    <t>FIRST NATIONAL TITLE &amp; ESCROW LLC</t>
  </si>
  <si>
    <t>236000824</t>
  </si>
  <si>
    <t>0000001391</t>
  </si>
  <si>
    <t>TRI1045370RATLIFFSTATIONFUND</t>
  </si>
  <si>
    <t>S185622</t>
  </si>
  <si>
    <t>S277716</t>
  </si>
  <si>
    <t>WIR</t>
  </si>
  <si>
    <t>1100000982</t>
  </si>
  <si>
    <t>00341260</t>
  </si>
  <si>
    <t>JACKSON INDEPENDENT SCHOOL DISTRICT</t>
  </si>
  <si>
    <t>0000228524</t>
  </si>
  <si>
    <t>PT31542571482</t>
  </si>
  <si>
    <t>3000066073</t>
  </si>
  <si>
    <t>00341261</t>
  </si>
  <si>
    <t>SHERIFF KNOX COUNTY</t>
  </si>
  <si>
    <t>0000228525</t>
  </si>
  <si>
    <t>PT31542571484</t>
  </si>
  <si>
    <t>2024-08-21</t>
  </si>
  <si>
    <t>3000066074</t>
  </si>
  <si>
    <t>00341262</t>
  </si>
  <si>
    <t>SHERIFF MARTIN COUNTY</t>
  </si>
  <si>
    <t>0000228526</t>
  </si>
  <si>
    <t>PT31542571485</t>
  </si>
  <si>
    <t>3000066075</t>
  </si>
  <si>
    <t>00342306</t>
  </si>
  <si>
    <t>0000230058</t>
  </si>
  <si>
    <t>PT31563571943</t>
  </si>
  <si>
    <t>2024-10-30</t>
  </si>
  <si>
    <t>3000066272</t>
  </si>
  <si>
    <t>APACC40012</t>
  </si>
  <si>
    <t>APACC40030</t>
  </si>
  <si>
    <t>00342307</t>
  </si>
  <si>
    <t>FLATWOODS, CITY OF</t>
  </si>
  <si>
    <t>0000230056</t>
  </si>
  <si>
    <t>PT31563571945</t>
  </si>
  <si>
    <t>3000066270</t>
  </si>
  <si>
    <t>00342308</t>
  </si>
  <si>
    <t>0000230059</t>
  </si>
  <si>
    <t>PT31563571946</t>
  </si>
  <si>
    <t>2024-11-04</t>
  </si>
  <si>
    <t>3000066273</t>
  </si>
  <si>
    <t>00341512</t>
  </si>
  <si>
    <t>2024-08-16</t>
  </si>
  <si>
    <t>HINDMAN, TOWN OF</t>
  </si>
  <si>
    <t>0000228961</t>
  </si>
  <si>
    <t>2024-08-19</t>
  </si>
  <si>
    <t>PT31549571530</t>
  </si>
  <si>
    <t>APACC03596</t>
  </si>
  <si>
    <t>2024-09-06</t>
  </si>
  <si>
    <t>3000066131</t>
  </si>
  <si>
    <t>APACC03614</t>
  </si>
  <si>
    <t>00341513</t>
  </si>
  <si>
    <t>BELLEFONTE CITY OF KENTUCKY</t>
  </si>
  <si>
    <t>0000228958</t>
  </si>
  <si>
    <t>PT31549571531</t>
  </si>
  <si>
    <t>3000066128</t>
  </si>
  <si>
    <t>00341514</t>
  </si>
  <si>
    <t>0000228959</t>
  </si>
  <si>
    <t>PT31549571533</t>
  </si>
  <si>
    <t>2024-08-28</t>
  </si>
  <si>
    <t>3000066129</t>
  </si>
  <si>
    <t>00341515</t>
  </si>
  <si>
    <t>0000228960</t>
  </si>
  <si>
    <t>PT31549571536</t>
  </si>
  <si>
    <t>3000066130</t>
  </si>
  <si>
    <t>00342318</t>
  </si>
  <si>
    <t>SHERIFF GRANT COUNTY</t>
  </si>
  <si>
    <t>0000230076</t>
  </si>
  <si>
    <t>PT31564571975</t>
  </si>
  <si>
    <t>APACC40534</t>
  </si>
  <si>
    <t>3000066276</t>
  </si>
  <si>
    <t>00342469</t>
  </si>
  <si>
    <t>0000230226</t>
  </si>
  <si>
    <t>PT31567572040</t>
  </si>
  <si>
    <t>APACC44076</t>
  </si>
  <si>
    <t>2024-11-12</t>
  </si>
  <si>
    <t>3000066292</t>
  </si>
  <si>
    <t>00342470</t>
  </si>
  <si>
    <t>0000230232</t>
  </si>
  <si>
    <t>PT31567572041</t>
  </si>
  <si>
    <t>APACC44055</t>
  </si>
  <si>
    <t>2024-11-13</t>
  </si>
  <si>
    <t>3000066298</t>
  </si>
  <si>
    <t>APACC44058</t>
  </si>
  <si>
    <t>00342471</t>
  </si>
  <si>
    <t>JENKINS, CITY OF</t>
  </si>
  <si>
    <t>0000230231</t>
  </si>
  <si>
    <t>PT31567572042</t>
  </si>
  <si>
    <t>3000066297</t>
  </si>
  <si>
    <t>00342472</t>
  </si>
  <si>
    <t>LOUISA, CITY OF</t>
  </si>
  <si>
    <t>0000230230</t>
  </si>
  <si>
    <t>PT31567572043</t>
  </si>
  <si>
    <t>2024-11-22</t>
  </si>
  <si>
    <t>3000066296</t>
  </si>
  <si>
    <t>00342473</t>
  </si>
  <si>
    <t>0000230228</t>
  </si>
  <si>
    <t>PT31567572044</t>
  </si>
  <si>
    <t>2024-11-15</t>
  </si>
  <si>
    <t>3000066294</t>
  </si>
  <si>
    <t>00342474</t>
  </si>
  <si>
    <t>0000230229</t>
  </si>
  <si>
    <t>PT31567572045</t>
  </si>
  <si>
    <t>3000066295</t>
  </si>
  <si>
    <t>00342475</t>
  </si>
  <si>
    <t>SHERIFF LETCHER COUNTY</t>
  </si>
  <si>
    <t>0000230227</t>
  </si>
  <si>
    <t>PT31567572046</t>
  </si>
  <si>
    <t>2024-11-07</t>
  </si>
  <si>
    <t>3000066293</t>
  </si>
  <si>
    <t>00342476</t>
  </si>
  <si>
    <t>0000230224</t>
  </si>
  <si>
    <t>PT31567572047</t>
  </si>
  <si>
    <t>3000066290</t>
  </si>
  <si>
    <t>00003043</t>
  </si>
  <si>
    <t>SHERIFF-TREASURER WAYNE COUNTY</t>
  </si>
  <si>
    <t>0001015182</t>
  </si>
  <si>
    <t>PT31551571639</t>
  </si>
  <si>
    <t>S346957</t>
  </si>
  <si>
    <t>2024-09-16</t>
  </si>
  <si>
    <t>3000344582</t>
  </si>
  <si>
    <t>00341619</t>
  </si>
  <si>
    <t>SHERIFF MARSHALL COUNTY</t>
  </si>
  <si>
    <t>0000229094</t>
  </si>
  <si>
    <t>PT31551571585</t>
  </si>
  <si>
    <t>2024-09-10</t>
  </si>
  <si>
    <t>3000066150</t>
  </si>
  <si>
    <t>00343759</t>
  </si>
  <si>
    <t>2025-02-20</t>
  </si>
  <si>
    <t>WHEELWRIGHT, CITY OF</t>
  </si>
  <si>
    <t>0000232277</t>
  </si>
  <si>
    <t>2025-02-21</t>
  </si>
  <si>
    <t>PT31606573483</t>
  </si>
  <si>
    <t>APACC04830</t>
  </si>
  <si>
    <t>2025-03-21</t>
  </si>
  <si>
    <t>3000066490</t>
  </si>
  <si>
    <t>APACC04850</t>
  </si>
  <si>
    <t>00343839</t>
  </si>
  <si>
    <t>2025-02-25</t>
  </si>
  <si>
    <t>SHERIFF WOLFE COUNTY</t>
  </si>
  <si>
    <t>0000232356</t>
  </si>
  <si>
    <t>2025-02-26</t>
  </si>
  <si>
    <t>PT31608573494</t>
  </si>
  <si>
    <t>APACC06801</t>
  </si>
  <si>
    <t>2025-03-13</t>
  </si>
  <si>
    <t>3000066493</t>
  </si>
  <si>
    <t>00342687</t>
  </si>
  <si>
    <t>0000230598</t>
  </si>
  <si>
    <t>2024-11-18</t>
  </si>
  <si>
    <t>PT31570572282</t>
  </si>
  <si>
    <t>APACC55106</t>
  </si>
  <si>
    <t>2024-11-25</t>
  </si>
  <si>
    <t>3000066325</t>
  </si>
  <si>
    <t>APACC55108</t>
  </si>
  <si>
    <t>APACC55124</t>
  </si>
  <si>
    <t>00342688</t>
  </si>
  <si>
    <t>0000230597</t>
  </si>
  <si>
    <t>PT31570572283</t>
  </si>
  <si>
    <t>2024-11-26</t>
  </si>
  <si>
    <t>3000066324</t>
  </si>
  <si>
    <t>00342689</t>
  </si>
  <si>
    <t>0000230599</t>
  </si>
  <si>
    <t>PT31570572286</t>
  </si>
  <si>
    <t>2024-12-02</t>
  </si>
  <si>
    <t>3000066326</t>
  </si>
  <si>
    <t>00342690</t>
  </si>
  <si>
    <t>0000230592</t>
  </si>
  <si>
    <t>PT31570572287</t>
  </si>
  <si>
    <t>2024-11-29</t>
  </si>
  <si>
    <t>3000066319</t>
  </si>
  <si>
    <t>00342691</t>
  </si>
  <si>
    <t>0000230593</t>
  </si>
  <si>
    <t>PT31570572289</t>
  </si>
  <si>
    <t>3000066320</t>
  </si>
  <si>
    <t>00343568</t>
  </si>
  <si>
    <t>2025-02-03</t>
  </si>
  <si>
    <t>0000232013</t>
  </si>
  <si>
    <t>2025-02-04</t>
  </si>
  <si>
    <t>PT31596572951</t>
  </si>
  <si>
    <t>APACC95416</t>
  </si>
  <si>
    <t>2025-02-19</t>
  </si>
  <si>
    <t>3000066470</t>
  </si>
  <si>
    <t>APACC95418</t>
  </si>
  <si>
    <t>APACC95436</t>
  </si>
  <si>
    <t>236003324</t>
  </si>
  <si>
    <t>00342883</t>
  </si>
  <si>
    <t>2024-12-03</t>
  </si>
  <si>
    <t>0000230894</t>
  </si>
  <si>
    <t>2024-12-04</t>
  </si>
  <si>
    <t>PT31578572464</t>
  </si>
  <si>
    <t>APACC63526</t>
  </si>
  <si>
    <t>2024-12-16</t>
  </si>
  <si>
    <t>3000066375</t>
  </si>
  <si>
    <t>APACC63528</t>
  </si>
  <si>
    <t>APACC63546</t>
  </si>
  <si>
    <t>00342884</t>
  </si>
  <si>
    <t>ALLEN, CITY OF</t>
  </si>
  <si>
    <t>0000230892</t>
  </si>
  <si>
    <t>PT31578572465</t>
  </si>
  <si>
    <t>2024-12-18</t>
  </si>
  <si>
    <t>3000066373</t>
  </si>
  <si>
    <t>00343308</t>
  </si>
  <si>
    <t>2025-01-15</t>
  </si>
  <si>
    <t>0000231695</t>
  </si>
  <si>
    <t>PT31589573057</t>
  </si>
  <si>
    <t>APACC86682</t>
  </si>
  <si>
    <t>2025-02-05</t>
  </si>
  <si>
    <t>3000066447</t>
  </si>
  <si>
    <t>00342782</t>
  </si>
  <si>
    <t>0000230760</t>
  </si>
  <si>
    <t>PT31574572375</t>
  </si>
  <si>
    <t>APACC58338</t>
  </si>
  <si>
    <t>2024-12-06</t>
  </si>
  <si>
    <t>3000066345</t>
  </si>
  <si>
    <t>APACC58340</t>
  </si>
  <si>
    <t>APACC58356</t>
  </si>
  <si>
    <t>00342783</t>
  </si>
  <si>
    <t>0000230766</t>
  </si>
  <si>
    <t>PT31574572384</t>
  </si>
  <si>
    <t>2024-12-09</t>
  </si>
  <si>
    <t>3000066351</t>
  </si>
  <si>
    <t>00342784</t>
  </si>
  <si>
    <t>OLIVE HILL, CITY OF</t>
  </si>
  <si>
    <t>0000230764</t>
  </si>
  <si>
    <t>PT31574572385</t>
  </si>
  <si>
    <t>3000066349</t>
  </si>
  <si>
    <t>00342785</t>
  </si>
  <si>
    <t>0000230763</t>
  </si>
  <si>
    <t>PT31574572386</t>
  </si>
  <si>
    <t>3000066348</t>
  </si>
  <si>
    <t>00343567</t>
  </si>
  <si>
    <t>0000232397</t>
  </si>
  <si>
    <t>2025-02-27</t>
  </si>
  <si>
    <t>PT31596571590</t>
  </si>
  <si>
    <t>2025-03-03</t>
  </si>
  <si>
    <t>3000175622</t>
  </si>
  <si>
    <t>00343028</t>
  </si>
  <si>
    <t>2024-12-17</t>
  </si>
  <si>
    <t>MARTIN, CITY OF</t>
  </si>
  <si>
    <t>0000231175</t>
  </si>
  <si>
    <t>PT31582572839</t>
  </si>
  <si>
    <t>APACC70946</t>
  </si>
  <si>
    <t>3000066401</t>
  </si>
  <si>
    <t>APACC71015</t>
  </si>
  <si>
    <t>00343242</t>
  </si>
  <si>
    <t>WHITESBURG, CITY OF</t>
  </si>
  <si>
    <t>0000231574</t>
  </si>
  <si>
    <t>2025-01-08</t>
  </si>
  <si>
    <t>PT31588572978</t>
  </si>
  <si>
    <t>APACC82041</t>
  </si>
  <si>
    <t>2025-02-07</t>
  </si>
  <si>
    <t>3000066437</t>
  </si>
  <si>
    <t>APACC82043</t>
  </si>
  <si>
    <t>APACC82059</t>
  </si>
  <si>
    <t>KENTUCKY POWER COMPANY</t>
  </si>
  <si>
    <t>LEAD LAG STUDY</t>
  </si>
  <si>
    <t>TAXES OTHER THAN INCOME TAXES</t>
  </si>
  <si>
    <t>Category</t>
  </si>
  <si>
    <t>Weighted Expense Lead</t>
  </si>
  <si>
    <t>YEAR ENDING MARCH 31, 2025</t>
  </si>
  <si>
    <t>Tax Lien Date</t>
  </si>
  <si>
    <t>Tax Year End</t>
  </si>
  <si>
    <t>Midpoint</t>
  </si>
  <si>
    <t>(Lead)/
Lag Days</t>
  </si>
  <si>
    <t>Weighted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</si>
</sst>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_);\(0.00\)"/>
    <numFmt numFmtId="167" formatCode="m/d/yy;@"/>
  </numFmts>
  <fonts count="9" x14ac:knownFonts="1">
    <font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b/>
      <sz val="10"/>
      <color theme="0"/>
      <name val="MS Sans Serif"/>
    </font>
    <font>
      <b/>
      <sz val="9"/>
      <color theme="0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6" fillId="0" borderId="2">
      <alignment horizontal="center"/>
    </xf>
  </cellStyleXfs>
  <cellXfs count="39">
    <xf numFmtId="0" fontId="0" fillId="0" borderId="0" xfId="0"/>
    <xf numFmtId="43" fontId="4" fillId="2" borderId="0" xfId="3" applyFont="1" applyFill="1"/>
    <xf numFmtId="14" fontId="0" fillId="2" borderId="0" xfId="0" applyNumberFormat="1" applyFill="1"/>
    <xf numFmtId="0" fontId="3" fillId="2" borderId="1" xfId="1" applyFont="1" applyFill="1" applyBorder="1"/>
    <xf numFmtId="14" fontId="4" fillId="2" borderId="0" xfId="1" applyNumberFormat="1" applyFill="1" applyAlignment="1">
      <alignment horizontal="right"/>
    </xf>
    <xf numFmtId="0" fontId="4" fillId="2" borderId="0" xfId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ill="1"/>
    <xf numFmtId="0" fontId="3" fillId="2" borderId="0" xfId="2" applyFont="1" applyFill="1"/>
    <xf numFmtId="0" fontId="3" fillId="2" borderId="0" xfId="0" applyFont="1" applyFill="1"/>
    <xf numFmtId="164" fontId="4" fillId="2" borderId="0" xfId="3" applyNumberFormat="1" applyFont="1" applyFill="1"/>
    <xf numFmtId="2" fontId="0" fillId="0" borderId="0" xfId="0" applyNumberFormat="1" applyAlignment="1">
      <alignment horizontal="right"/>
    </xf>
    <xf numFmtId="0" fontId="2" fillId="0" borderId="0" xfId="0" applyFont="1"/>
    <xf numFmtId="0" fontId="4" fillId="2" borderId="0" xfId="0" applyFont="1" applyFill="1" applyAlignment="1">
      <alignment horizontal="left"/>
    </xf>
    <xf numFmtId="2" fontId="4" fillId="2" borderId="0" xfId="1" applyNumberFormat="1" applyFill="1" applyAlignment="1">
      <alignment horizontal="right"/>
    </xf>
    <xf numFmtId="39" fontId="4" fillId="2" borderId="0" xfId="1" applyNumberFormat="1" applyFill="1" applyAlignment="1">
      <alignment horizontal="center"/>
    </xf>
    <xf numFmtId="14" fontId="0" fillId="0" borderId="0" xfId="0" applyNumberFormat="1"/>
    <xf numFmtId="165" fontId="0" fillId="0" borderId="0" xfId="3" applyNumberFormat="1" applyFont="1"/>
    <xf numFmtId="164" fontId="0" fillId="0" borderId="0" xfId="3" applyNumberFormat="1" applyFont="1"/>
    <xf numFmtId="164" fontId="0" fillId="0" borderId="0" xfId="0" applyNumberFormat="1"/>
    <xf numFmtId="43" fontId="0" fillId="0" borderId="0" xfId="3" applyFont="1" applyAlignment="1">
      <alignment horizontal="right"/>
    </xf>
    <xf numFmtId="14" fontId="7" fillId="3" borderId="3" xfId="4" applyNumberFormat="1" applyFont="1" applyFill="1" applyBorder="1" applyAlignment="1">
      <alignment horizontal="center" wrapText="1"/>
    </xf>
    <xf numFmtId="43" fontId="8" fillId="3" borderId="0" xfId="3" applyFont="1" applyFill="1"/>
    <xf numFmtId="0" fontId="8" fillId="3" borderId="0" xfId="0" applyFont="1" applyFill="1"/>
    <xf numFmtId="166" fontId="4" fillId="2" borderId="0" xfId="1" applyNumberFormat="1" applyFill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4" fillId="2" borderId="0" xfId="3" applyNumberFormat="1" applyFont="1" applyFill="1" applyAlignment="1">
      <alignment horizontal="center"/>
    </xf>
    <xf numFmtId="166" fontId="7" fillId="3" borderId="3" xfId="4" applyNumberFormat="1" applyFont="1" applyFill="1" applyBorder="1" applyAlignment="1">
      <alignment horizontal="center" wrapText="1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4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3" applyNumberFormat="1" applyFont="1" applyFill="1"/>
    <xf numFmtId="164" fontId="0" fillId="4" borderId="0" xfId="3" applyNumberFormat="1" applyFont="1" applyFill="1"/>
    <xf numFmtId="0" fontId="0" fillId="4" borderId="0" xfId="0" applyFill="1"/>
    <xf numFmtId="43" fontId="0" fillId="4" borderId="0" xfId="3" applyFont="1" applyFill="1" applyAlignment="1">
      <alignment horizontal="right"/>
    </xf>
    <xf numFmtId="2" fontId="0" fillId="4" borderId="0" xfId="0" applyNumberFormat="1" applyFill="1" applyAlignment="1">
      <alignment horizontal="right"/>
    </xf>
    <xf numFmtId="164" fontId="0" fillId="4" borderId="1" xfId="3" applyNumberFormat="1" applyFont="1" applyFill="1" applyBorder="1"/>
    <xf numFmtId="43" fontId="0" fillId="4" borderId="1" xfId="3" applyFont="1" applyFill="1" applyBorder="1" applyAlignment="1">
      <alignment horizontal="right"/>
    </xf>
  </cellXfs>
  <cellStyles count="5">
    <cellStyle name="Comma" xfId="3" builtinId="3"/>
    <cellStyle name="Normal" xfId="0" builtinId="0"/>
    <cellStyle name="Normal_Book1" xfId="1" xr:uid="{7B238415-502E-4511-802F-62600B2BE704}"/>
    <cellStyle name="Normal_Subba Tax 2005 AMS-UEC MO" xfId="2" xr:uid="{24B1FC9B-9BF6-49AF-8794-5D3F676C81E7}"/>
    <cellStyle name="PSHeading" xfId="4" xr:uid="{8B73AC97-21E1-4144-8129-1446A0DD50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D258"/>
  <sheetViews>
    <sheetView tabSelected="1" workbookViewId="0">
      <pane ySplit="10" topLeftCell="A11" activePane="bottomLeft" state="frozen"/>
      <selection pane="bottomLeft"/>
    </sheetView>
  </sheetViews>
  <sheetFormatPr defaultColWidth="9.1640625" defaultRowHeight="12" x14ac:dyDescent="0.2"/>
  <cols>
    <col min="1" max="4" width="12" customWidth="1"/>
    <col min="5" max="5" width="9.1640625" style="28"/>
    <col min="6" max="6" width="11.5" customWidth="1"/>
    <col min="7" max="7" width="14.1640625" bestFit="1" customWidth="1"/>
    <col min="8" max="8" width="7" bestFit="1" customWidth="1"/>
    <col min="9" max="10" width="13.33203125" customWidth="1"/>
    <col min="11" max="11" width="13.6640625" bestFit="1" customWidth="1"/>
    <col min="12" max="12" width="11.83203125" bestFit="1" customWidth="1"/>
    <col min="13" max="13" width="40.83203125" bestFit="1" customWidth="1"/>
    <col min="14" max="14" width="10.5" bestFit="1" customWidth="1"/>
    <col min="15" max="15" width="11.1640625" bestFit="1" customWidth="1"/>
    <col min="16" max="16" width="13.33203125" bestFit="1" customWidth="1"/>
    <col min="17" max="17" width="31.6640625" bestFit="1" customWidth="1"/>
    <col min="18" max="18" width="18.6640625" bestFit="1" customWidth="1"/>
    <col min="19" max="19" width="21" bestFit="1" customWidth="1"/>
    <col min="20" max="20" width="13.5" bestFit="1" customWidth="1"/>
    <col min="21" max="21" width="17.6640625" bestFit="1" customWidth="1"/>
    <col min="22" max="22" width="16.5" bestFit="1" customWidth="1"/>
    <col min="23" max="23" width="13.33203125" bestFit="1" customWidth="1"/>
    <col min="24" max="24" width="16.1640625" bestFit="1" customWidth="1"/>
    <col min="25" max="25" width="8.33203125" bestFit="1" customWidth="1"/>
    <col min="26" max="26" width="20.83203125" bestFit="1" customWidth="1"/>
    <col min="27" max="27" width="16.83203125" bestFit="1" customWidth="1"/>
    <col min="28" max="28" width="15" bestFit="1" customWidth="1"/>
    <col min="29" max="29" width="15.33203125" style="20" bestFit="1" customWidth="1"/>
    <col min="30" max="30" width="12.5" style="11" bestFit="1" customWidth="1"/>
  </cols>
  <sheetData>
    <row r="1" spans="1:30" s="7" customFormat="1" ht="12.75" x14ac:dyDescent="0.2">
      <c r="A1" s="9" t="s">
        <v>704</v>
      </c>
      <c r="B1" s="9"/>
      <c r="C1" s="9"/>
      <c r="D1" s="9"/>
      <c r="E1" s="24"/>
      <c r="F1" s="5"/>
      <c r="L1" s="4"/>
      <c r="M1" s="2"/>
      <c r="Z1" s="1"/>
      <c r="AC1" s="1"/>
      <c r="AD1" s="10"/>
    </row>
    <row r="2" spans="1:30" s="7" customFormat="1" ht="12.75" x14ac:dyDescent="0.2">
      <c r="A2" s="9" t="s">
        <v>705</v>
      </c>
      <c r="B2" s="9"/>
      <c r="C2" s="9"/>
      <c r="D2" s="9"/>
      <c r="E2" s="24"/>
      <c r="F2" s="5"/>
      <c r="L2" s="4"/>
      <c r="M2" s="2"/>
      <c r="Z2" s="1"/>
      <c r="AC2" s="1"/>
      <c r="AD2" s="10"/>
    </row>
    <row r="3" spans="1:30" s="7" customFormat="1" ht="12.75" x14ac:dyDescent="0.2">
      <c r="A3" s="8" t="s">
        <v>706</v>
      </c>
      <c r="B3" s="8"/>
      <c r="C3" s="8"/>
      <c r="D3" s="8"/>
      <c r="E3" s="24"/>
      <c r="F3" s="5"/>
      <c r="L3" s="4"/>
      <c r="M3" s="2"/>
      <c r="Z3" s="1"/>
      <c r="AC3" s="1"/>
      <c r="AD3" s="10"/>
    </row>
    <row r="4" spans="1:30" s="7" customFormat="1" ht="12.75" x14ac:dyDescent="0.2">
      <c r="A4" s="8" t="s">
        <v>709</v>
      </c>
      <c r="B4" s="8"/>
      <c r="C4" s="8"/>
      <c r="D4" s="8"/>
      <c r="E4" s="24"/>
      <c r="F4" s="5"/>
      <c r="L4" s="4"/>
      <c r="M4" s="2"/>
      <c r="Z4" s="1"/>
      <c r="AC4" s="1"/>
      <c r="AD4" s="10"/>
    </row>
    <row r="5" spans="1:30" s="7" customFormat="1" ht="12.75" x14ac:dyDescent="0.2">
      <c r="A5" s="6"/>
      <c r="B5" s="6"/>
      <c r="C5" s="6"/>
      <c r="D5" s="6"/>
      <c r="E5" s="24"/>
      <c r="F5" s="4"/>
      <c r="Z5" s="1"/>
      <c r="AC5" s="1"/>
      <c r="AD5" s="10"/>
    </row>
    <row r="6" spans="1:30" s="7" customFormat="1" ht="12.75" x14ac:dyDescent="0.2">
      <c r="A6" s="3" t="s">
        <v>707</v>
      </c>
      <c r="B6" s="3"/>
      <c r="C6" s="3"/>
      <c r="D6" s="3"/>
      <c r="E6" s="25" t="s">
        <v>708</v>
      </c>
      <c r="F6" s="4"/>
      <c r="Z6" s="1"/>
      <c r="AC6" s="1"/>
      <c r="AD6" s="10"/>
    </row>
    <row r="7" spans="1:30" s="7" customFormat="1" ht="12.75" x14ac:dyDescent="0.2">
      <c r="A7" s="13" t="s">
        <v>23</v>
      </c>
      <c r="B7" s="13"/>
      <c r="C7" s="13"/>
      <c r="D7" s="13"/>
      <c r="E7" s="26">
        <f>G258/AC258</f>
        <v>365.90224006758791</v>
      </c>
      <c r="F7" s="14"/>
      <c r="Z7" s="1"/>
      <c r="AC7" s="1"/>
      <c r="AD7" s="10"/>
    </row>
    <row r="8" spans="1:30" s="7" customFormat="1" ht="12.75" x14ac:dyDescent="0.2">
      <c r="E8" s="24"/>
      <c r="M8" s="13"/>
      <c r="N8" s="15"/>
      <c r="AC8" s="1"/>
      <c r="AD8" s="10"/>
    </row>
    <row r="9" spans="1:30" s="7" customFormat="1" ht="12.75" x14ac:dyDescent="0.2">
      <c r="E9" s="24"/>
      <c r="M9" s="13"/>
      <c r="N9" s="15"/>
      <c r="AC9" s="1"/>
      <c r="AD9" s="10"/>
    </row>
    <row r="10" spans="1:30" s="12" customFormat="1" ht="38.25" x14ac:dyDescent="0.2">
      <c r="A10" s="21" t="s">
        <v>710</v>
      </c>
      <c r="B10" s="21"/>
      <c r="C10" s="21" t="s">
        <v>711</v>
      </c>
      <c r="D10" s="21"/>
      <c r="E10" s="27" t="s">
        <v>712</v>
      </c>
      <c r="F10" s="21" t="s">
        <v>713</v>
      </c>
      <c r="G10" s="21" t="s">
        <v>714</v>
      </c>
      <c r="H10" s="12" t="s">
        <v>0</v>
      </c>
      <c r="I10" s="12" t="s">
        <v>1</v>
      </c>
      <c r="J10" s="12" t="s">
        <v>2</v>
      </c>
      <c r="K10" s="12" t="s">
        <v>3</v>
      </c>
      <c r="L10" s="12" t="s">
        <v>4</v>
      </c>
      <c r="M10" s="12" t="s">
        <v>5</v>
      </c>
      <c r="N10" s="12" t="s">
        <v>6</v>
      </c>
      <c r="O10" s="12" t="s">
        <v>7</v>
      </c>
      <c r="P10" s="12" t="s">
        <v>8</v>
      </c>
      <c r="Q10" s="12" t="s">
        <v>9</v>
      </c>
      <c r="R10" s="12" t="s">
        <v>10</v>
      </c>
      <c r="S10" s="12" t="s">
        <v>11</v>
      </c>
      <c r="T10" s="12" t="s">
        <v>12</v>
      </c>
      <c r="U10" s="12" t="s">
        <v>13</v>
      </c>
      <c r="V10" s="12" t="s">
        <v>14</v>
      </c>
      <c r="W10" s="12" t="s">
        <v>15</v>
      </c>
      <c r="X10" s="12" t="s">
        <v>16</v>
      </c>
      <c r="Y10" s="12" t="s">
        <v>17</v>
      </c>
      <c r="Z10" s="23" t="s">
        <v>18</v>
      </c>
      <c r="AA10" s="12" t="s">
        <v>19</v>
      </c>
      <c r="AB10" s="12" t="s">
        <v>20</v>
      </c>
      <c r="AC10" s="22" t="s">
        <v>21</v>
      </c>
      <c r="AD10" s="12" t="s">
        <v>22</v>
      </c>
    </row>
    <row r="11" spans="1:30" x14ac:dyDescent="0.2">
      <c r="A11" s="16">
        <v>45657</v>
      </c>
      <c r="B11" s="16">
        <f t="shared" ref="B11:B74" si="0">A11+1</f>
        <v>45658</v>
      </c>
      <c r="C11" s="16">
        <v>46021</v>
      </c>
      <c r="D11" s="16">
        <f>C11+1</f>
        <v>46022</v>
      </c>
      <c r="E11" s="28">
        <f t="shared" ref="E11:E74" si="1">(C11-A11+1)/2</f>
        <v>182.5</v>
      </c>
      <c r="F11" s="17">
        <f>Z11-D11+E11</f>
        <v>-341.5</v>
      </c>
      <c r="G11" s="18">
        <f t="shared" ref="G11:G74" si="2">F11*AC11</f>
        <v>402758.27</v>
      </c>
      <c r="H11" t="s">
        <v>23</v>
      </c>
      <c r="I11" t="s">
        <v>24</v>
      </c>
      <c r="J11" t="s">
        <v>24</v>
      </c>
      <c r="K11" t="s">
        <v>449</v>
      </c>
      <c r="L11" t="s">
        <v>441</v>
      </c>
      <c r="M11" t="s">
        <v>450</v>
      </c>
      <c r="N11" t="s">
        <v>451</v>
      </c>
      <c r="O11" t="s">
        <v>452</v>
      </c>
      <c r="P11" t="s">
        <v>39</v>
      </c>
      <c r="Q11" t="s">
        <v>453</v>
      </c>
      <c r="R11" t="s">
        <v>454</v>
      </c>
      <c r="S11" t="s">
        <v>455</v>
      </c>
      <c r="T11" t="s">
        <v>34</v>
      </c>
      <c r="U11" t="s">
        <v>435</v>
      </c>
      <c r="V11" t="s">
        <v>36</v>
      </c>
      <c r="W11" t="s">
        <v>445</v>
      </c>
      <c r="X11" t="s">
        <v>441</v>
      </c>
      <c r="Y11" t="s">
        <v>456</v>
      </c>
      <c r="Z11" s="29" t="s">
        <v>89</v>
      </c>
      <c r="AA11" t="s">
        <v>457</v>
      </c>
      <c r="AB11" t="s">
        <v>441</v>
      </c>
      <c r="AC11" s="20">
        <v>-1179.3800000000001</v>
      </c>
      <c r="AD11" s="11">
        <v>249255.91</v>
      </c>
    </row>
    <row r="12" spans="1:30" x14ac:dyDescent="0.2">
      <c r="A12" s="16">
        <v>45657</v>
      </c>
      <c r="B12" s="16">
        <f t="shared" si="0"/>
        <v>45658</v>
      </c>
      <c r="C12" s="16">
        <v>46021</v>
      </c>
      <c r="D12" s="16">
        <f t="shared" ref="D12:D75" si="3">C12+1</f>
        <v>46022</v>
      </c>
      <c r="E12" s="28">
        <f t="shared" si="1"/>
        <v>182.5</v>
      </c>
      <c r="F12" s="17">
        <f t="shared" ref="F12:F75" si="4">Z12-D12+E12</f>
        <v>-277.5</v>
      </c>
      <c r="G12" s="18">
        <f t="shared" si="2"/>
        <v>-827105.4</v>
      </c>
      <c r="H12" t="s">
        <v>23</v>
      </c>
      <c r="I12" t="s">
        <v>24</v>
      </c>
      <c r="J12" t="s">
        <v>24</v>
      </c>
      <c r="K12" t="s">
        <v>403</v>
      </c>
      <c r="L12" t="s">
        <v>404</v>
      </c>
      <c r="M12" t="s">
        <v>405</v>
      </c>
      <c r="N12" t="s">
        <v>369</v>
      </c>
      <c r="O12" t="s">
        <v>406</v>
      </c>
      <c r="P12" t="s">
        <v>407</v>
      </c>
      <c r="Q12" t="s">
        <v>408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409</v>
      </c>
      <c r="X12" t="s">
        <v>404</v>
      </c>
      <c r="Y12" t="s">
        <v>38</v>
      </c>
      <c r="Z12" t="s">
        <v>410</v>
      </c>
      <c r="AA12" t="s">
        <v>411</v>
      </c>
      <c r="AB12" t="s">
        <v>404</v>
      </c>
      <c r="AC12" s="20">
        <v>2980.56</v>
      </c>
      <c r="AD12" s="11">
        <v>2980.56</v>
      </c>
    </row>
    <row r="13" spans="1:30" x14ac:dyDescent="0.2">
      <c r="A13" s="16">
        <v>45657</v>
      </c>
      <c r="B13" s="16">
        <f t="shared" si="0"/>
        <v>45658</v>
      </c>
      <c r="C13" s="16">
        <v>46021</v>
      </c>
      <c r="D13" s="16">
        <f t="shared" si="3"/>
        <v>46022</v>
      </c>
      <c r="E13" s="28">
        <f t="shared" si="1"/>
        <v>182.5</v>
      </c>
      <c r="F13" s="17">
        <f t="shared" si="4"/>
        <v>-251.5</v>
      </c>
      <c r="G13" s="18">
        <f t="shared" si="2"/>
        <v>-2786338.32</v>
      </c>
      <c r="H13" t="s">
        <v>23</v>
      </c>
      <c r="I13" t="s">
        <v>24</v>
      </c>
      <c r="J13" t="s">
        <v>24</v>
      </c>
      <c r="K13" t="s">
        <v>365</v>
      </c>
      <c r="L13" t="s">
        <v>271</v>
      </c>
      <c r="M13" t="s">
        <v>108</v>
      </c>
      <c r="N13" t="s">
        <v>369</v>
      </c>
      <c r="O13" t="s">
        <v>366</v>
      </c>
      <c r="P13" t="s">
        <v>273</v>
      </c>
      <c r="Q13" t="s">
        <v>367</v>
      </c>
      <c r="R13" t="s">
        <v>32</v>
      </c>
      <c r="S13" t="s">
        <v>33</v>
      </c>
      <c r="T13" t="s">
        <v>34</v>
      </c>
      <c r="U13" t="s">
        <v>35</v>
      </c>
      <c r="V13" t="s">
        <v>36</v>
      </c>
      <c r="W13" t="s">
        <v>275</v>
      </c>
      <c r="X13" t="s">
        <v>271</v>
      </c>
      <c r="Y13" t="s">
        <v>38</v>
      </c>
      <c r="Z13" t="s">
        <v>288</v>
      </c>
      <c r="AA13" t="s">
        <v>368</v>
      </c>
      <c r="AB13" t="s">
        <v>271</v>
      </c>
      <c r="AC13" s="20">
        <v>11078.88</v>
      </c>
      <c r="AD13" s="11">
        <v>14720.22</v>
      </c>
    </row>
    <row r="14" spans="1:30" x14ac:dyDescent="0.2">
      <c r="A14" s="16">
        <v>45657</v>
      </c>
      <c r="B14" s="16">
        <f t="shared" si="0"/>
        <v>45658</v>
      </c>
      <c r="C14" s="16">
        <v>46021</v>
      </c>
      <c r="D14" s="16">
        <f t="shared" si="3"/>
        <v>46022</v>
      </c>
      <c r="E14" s="28">
        <f t="shared" si="1"/>
        <v>182.5</v>
      </c>
      <c r="F14" s="17">
        <f t="shared" si="4"/>
        <v>-132.5</v>
      </c>
      <c r="G14" s="18">
        <f t="shared" si="2"/>
        <v>-2525018.0500000003</v>
      </c>
      <c r="H14" t="s">
        <v>23</v>
      </c>
      <c r="I14" t="s">
        <v>24</v>
      </c>
      <c r="J14" t="s">
        <v>24</v>
      </c>
      <c r="K14" t="s">
        <v>624</v>
      </c>
      <c r="L14" t="s">
        <v>625</v>
      </c>
      <c r="M14" t="s">
        <v>417</v>
      </c>
      <c r="N14" t="s">
        <v>634</v>
      </c>
      <c r="O14" t="s">
        <v>626</v>
      </c>
      <c r="P14" t="s">
        <v>627</v>
      </c>
      <c r="Q14" t="s">
        <v>628</v>
      </c>
      <c r="R14" t="s">
        <v>32</v>
      </c>
      <c r="S14" t="s">
        <v>33</v>
      </c>
      <c r="T14" t="s">
        <v>34</v>
      </c>
      <c r="U14" t="s">
        <v>35</v>
      </c>
      <c r="V14" t="s">
        <v>36</v>
      </c>
      <c r="W14" t="s">
        <v>629</v>
      </c>
      <c r="X14" t="s">
        <v>625</v>
      </c>
      <c r="Y14" t="s">
        <v>38</v>
      </c>
      <c r="Z14" t="s">
        <v>630</v>
      </c>
      <c r="AA14" t="s">
        <v>631</v>
      </c>
      <c r="AB14" t="s">
        <v>625</v>
      </c>
      <c r="AC14" s="20">
        <v>19056.740000000002</v>
      </c>
      <c r="AD14" s="11">
        <v>4458162.59</v>
      </c>
    </row>
    <row r="15" spans="1:30" x14ac:dyDescent="0.2">
      <c r="A15" s="16">
        <v>45657</v>
      </c>
      <c r="B15" s="16">
        <f t="shared" si="0"/>
        <v>45658</v>
      </c>
      <c r="C15" s="16">
        <v>46021</v>
      </c>
      <c r="D15" s="16">
        <f t="shared" si="3"/>
        <v>46022</v>
      </c>
      <c r="E15" s="28">
        <f t="shared" si="1"/>
        <v>182.5</v>
      </c>
      <c r="F15" s="17">
        <f t="shared" si="4"/>
        <v>-132.5</v>
      </c>
      <c r="G15" s="18">
        <f t="shared" si="2"/>
        <v>-118129.04999999999</v>
      </c>
      <c r="H15" t="s">
        <v>23</v>
      </c>
      <c r="I15" t="s">
        <v>24</v>
      </c>
      <c r="J15" t="s">
        <v>61</v>
      </c>
      <c r="K15" t="s">
        <v>624</v>
      </c>
      <c r="L15" t="s">
        <v>625</v>
      </c>
      <c r="M15" t="s">
        <v>417</v>
      </c>
      <c r="N15" t="s">
        <v>634</v>
      </c>
      <c r="O15" t="s">
        <v>626</v>
      </c>
      <c r="P15" t="s">
        <v>627</v>
      </c>
      <c r="Q15" t="s">
        <v>628</v>
      </c>
      <c r="R15" t="s">
        <v>32</v>
      </c>
      <c r="S15" t="s">
        <v>33</v>
      </c>
      <c r="T15" t="s">
        <v>34</v>
      </c>
      <c r="U15" t="s">
        <v>35</v>
      </c>
      <c r="V15" t="s">
        <v>36</v>
      </c>
      <c r="W15" t="s">
        <v>632</v>
      </c>
      <c r="X15" t="s">
        <v>625</v>
      </c>
      <c r="Y15" t="s">
        <v>38</v>
      </c>
      <c r="Z15" t="s">
        <v>630</v>
      </c>
      <c r="AA15" t="s">
        <v>631</v>
      </c>
      <c r="AB15" t="s">
        <v>625</v>
      </c>
      <c r="AC15" s="20">
        <v>891.54</v>
      </c>
      <c r="AD15" s="11">
        <v>4458162.59</v>
      </c>
    </row>
    <row r="16" spans="1:30" x14ac:dyDescent="0.2">
      <c r="A16" s="16">
        <v>45657</v>
      </c>
      <c r="B16" s="16">
        <f t="shared" si="0"/>
        <v>45658</v>
      </c>
      <c r="C16" s="16">
        <v>46021</v>
      </c>
      <c r="D16" s="16">
        <f t="shared" si="3"/>
        <v>46022</v>
      </c>
      <c r="E16" s="28">
        <f t="shared" si="1"/>
        <v>182.5</v>
      </c>
      <c r="F16" s="17">
        <f t="shared" si="4"/>
        <v>-132.5</v>
      </c>
      <c r="G16" s="18">
        <f t="shared" si="2"/>
        <v>-1934370.1500000001</v>
      </c>
      <c r="H16" t="s">
        <v>23</v>
      </c>
      <c r="I16" t="s">
        <v>24</v>
      </c>
      <c r="J16" t="s">
        <v>42</v>
      </c>
      <c r="K16" t="s">
        <v>624</v>
      </c>
      <c r="L16" t="s">
        <v>625</v>
      </c>
      <c r="M16" t="s">
        <v>417</v>
      </c>
      <c r="N16" t="s">
        <v>634</v>
      </c>
      <c r="O16" t="s">
        <v>626</v>
      </c>
      <c r="P16" t="s">
        <v>627</v>
      </c>
      <c r="Q16" t="s">
        <v>628</v>
      </c>
      <c r="R16" t="s">
        <v>32</v>
      </c>
      <c r="S16" t="s">
        <v>33</v>
      </c>
      <c r="T16" t="s">
        <v>34</v>
      </c>
      <c r="U16" t="s">
        <v>35</v>
      </c>
      <c r="V16" t="s">
        <v>36</v>
      </c>
      <c r="W16" t="s">
        <v>633</v>
      </c>
      <c r="X16" t="s">
        <v>625</v>
      </c>
      <c r="Y16" t="s">
        <v>38</v>
      </c>
      <c r="Z16" t="s">
        <v>630</v>
      </c>
      <c r="AA16" t="s">
        <v>631</v>
      </c>
      <c r="AB16" t="s">
        <v>625</v>
      </c>
      <c r="AC16" s="20">
        <v>14599.02</v>
      </c>
      <c r="AD16" s="11">
        <v>4458162.59</v>
      </c>
    </row>
    <row r="17" spans="1:30" x14ac:dyDescent="0.2">
      <c r="A17" s="16">
        <v>45291</v>
      </c>
      <c r="B17" s="16">
        <f t="shared" si="0"/>
        <v>45292</v>
      </c>
      <c r="C17" s="16">
        <v>45656</v>
      </c>
      <c r="D17" s="16">
        <f t="shared" si="3"/>
        <v>45657</v>
      </c>
      <c r="E17" s="28">
        <f t="shared" si="1"/>
        <v>183</v>
      </c>
      <c r="F17" s="17">
        <f t="shared" si="4"/>
        <v>23</v>
      </c>
      <c r="G17" s="18">
        <f t="shared" si="2"/>
        <v>91817.84</v>
      </c>
      <c r="H17" t="s">
        <v>23</v>
      </c>
      <c r="I17" t="s">
        <v>24</v>
      </c>
      <c r="J17" t="s">
        <v>24</v>
      </c>
      <c r="K17" t="s">
        <v>101</v>
      </c>
      <c r="L17" t="s">
        <v>26</v>
      </c>
      <c r="M17" t="s">
        <v>102</v>
      </c>
      <c r="N17" t="s">
        <v>106</v>
      </c>
      <c r="O17" t="s">
        <v>103</v>
      </c>
      <c r="P17" t="s">
        <v>30</v>
      </c>
      <c r="Q17" t="s">
        <v>104</v>
      </c>
      <c r="R17" t="s">
        <v>32</v>
      </c>
      <c r="S17" t="s">
        <v>33</v>
      </c>
      <c r="T17" t="s">
        <v>34</v>
      </c>
      <c r="U17" t="s">
        <v>35</v>
      </c>
      <c r="V17" t="s">
        <v>36</v>
      </c>
      <c r="W17" t="s">
        <v>37</v>
      </c>
      <c r="X17" t="s">
        <v>26</v>
      </c>
      <c r="Y17" t="s">
        <v>38</v>
      </c>
      <c r="Z17" t="s">
        <v>39</v>
      </c>
      <c r="AA17" t="s">
        <v>105</v>
      </c>
      <c r="AB17" t="s">
        <v>41</v>
      </c>
      <c r="AC17" s="20">
        <v>3992.08</v>
      </c>
      <c r="AD17" s="11">
        <v>653795.25</v>
      </c>
    </row>
    <row r="18" spans="1:30" x14ac:dyDescent="0.2">
      <c r="A18" s="16">
        <v>45291</v>
      </c>
      <c r="B18" s="16">
        <f t="shared" si="0"/>
        <v>45292</v>
      </c>
      <c r="C18" s="16">
        <v>45656</v>
      </c>
      <c r="D18" s="16">
        <f t="shared" si="3"/>
        <v>45657</v>
      </c>
      <c r="E18" s="28">
        <f t="shared" si="1"/>
        <v>183</v>
      </c>
      <c r="F18" s="17">
        <f t="shared" si="4"/>
        <v>24</v>
      </c>
      <c r="G18" s="18">
        <f t="shared" si="2"/>
        <v>52.56</v>
      </c>
      <c r="H18" t="s">
        <v>23</v>
      </c>
      <c r="I18" t="s">
        <v>24</v>
      </c>
      <c r="J18" t="s">
        <v>24</v>
      </c>
      <c r="K18" t="s">
        <v>152</v>
      </c>
      <c r="L18" t="s">
        <v>26</v>
      </c>
      <c r="M18" t="s">
        <v>153</v>
      </c>
      <c r="N18" t="s">
        <v>106</v>
      </c>
      <c r="O18" t="s">
        <v>154</v>
      </c>
      <c r="P18" t="s">
        <v>30</v>
      </c>
      <c r="Q18" t="s">
        <v>155</v>
      </c>
      <c r="R18" t="s">
        <v>32</v>
      </c>
      <c r="S18" t="s">
        <v>33</v>
      </c>
      <c r="T18" t="s">
        <v>34</v>
      </c>
      <c r="U18" t="s">
        <v>35</v>
      </c>
      <c r="V18" t="s">
        <v>36</v>
      </c>
      <c r="W18" t="s">
        <v>37</v>
      </c>
      <c r="X18" t="s">
        <v>26</v>
      </c>
      <c r="Y18" t="s">
        <v>38</v>
      </c>
      <c r="Z18" t="s">
        <v>89</v>
      </c>
      <c r="AA18" t="s">
        <v>156</v>
      </c>
      <c r="AB18" t="s">
        <v>41</v>
      </c>
      <c r="AC18" s="20">
        <v>2.19</v>
      </c>
      <c r="AD18" s="11">
        <v>388386.75</v>
      </c>
    </row>
    <row r="19" spans="1:30" x14ac:dyDescent="0.2">
      <c r="A19" s="16">
        <v>45291</v>
      </c>
      <c r="B19" s="16">
        <f t="shared" si="0"/>
        <v>45292</v>
      </c>
      <c r="C19" s="16">
        <v>45656</v>
      </c>
      <c r="D19" s="16">
        <f t="shared" si="3"/>
        <v>45657</v>
      </c>
      <c r="E19" s="28">
        <f t="shared" si="1"/>
        <v>183</v>
      </c>
      <c r="F19" s="17">
        <f t="shared" si="4"/>
        <v>32</v>
      </c>
      <c r="G19" s="18">
        <f t="shared" si="2"/>
        <v>69.760000000000005</v>
      </c>
      <c r="H19" t="s">
        <v>23</v>
      </c>
      <c r="I19" t="s">
        <v>24</v>
      </c>
      <c r="J19" t="s">
        <v>24</v>
      </c>
      <c r="K19" t="s">
        <v>440</v>
      </c>
      <c r="L19" t="s">
        <v>441</v>
      </c>
      <c r="M19" t="s">
        <v>442</v>
      </c>
      <c r="N19" t="s">
        <v>106</v>
      </c>
      <c r="O19" t="s">
        <v>443</v>
      </c>
      <c r="P19" t="s">
        <v>118</v>
      </c>
      <c r="Q19" t="s">
        <v>444</v>
      </c>
      <c r="R19" t="s">
        <v>32</v>
      </c>
      <c r="S19" t="s">
        <v>33</v>
      </c>
      <c r="T19" t="s">
        <v>34</v>
      </c>
      <c r="U19" t="s">
        <v>35</v>
      </c>
      <c r="V19" t="s">
        <v>36</v>
      </c>
      <c r="W19" t="s">
        <v>445</v>
      </c>
      <c r="X19" t="s">
        <v>441</v>
      </c>
      <c r="Y19" t="s">
        <v>38</v>
      </c>
      <c r="Z19" t="s">
        <v>48</v>
      </c>
      <c r="AA19" t="s">
        <v>446</v>
      </c>
      <c r="AB19" t="s">
        <v>441</v>
      </c>
      <c r="AC19" s="20">
        <v>2.1800000000000002</v>
      </c>
      <c r="AD19" s="11">
        <v>491.49</v>
      </c>
    </row>
    <row r="20" spans="1:30" x14ac:dyDescent="0.2">
      <c r="A20" s="16">
        <v>45291</v>
      </c>
      <c r="B20" s="16">
        <f t="shared" si="0"/>
        <v>45292</v>
      </c>
      <c r="C20" s="16">
        <v>45656</v>
      </c>
      <c r="D20" s="16">
        <f t="shared" si="3"/>
        <v>45657</v>
      </c>
      <c r="E20" s="28">
        <f t="shared" si="1"/>
        <v>183</v>
      </c>
      <c r="F20" s="17">
        <f t="shared" si="4"/>
        <v>38</v>
      </c>
      <c r="G20" s="18">
        <f t="shared" si="2"/>
        <v>686303.94000000006</v>
      </c>
      <c r="H20" t="s">
        <v>23</v>
      </c>
      <c r="I20" t="s">
        <v>24</v>
      </c>
      <c r="J20" t="s">
        <v>24</v>
      </c>
      <c r="K20" t="s">
        <v>107</v>
      </c>
      <c r="L20" t="s">
        <v>26</v>
      </c>
      <c r="M20" t="s">
        <v>108</v>
      </c>
      <c r="N20" t="s">
        <v>113</v>
      </c>
      <c r="O20" t="s">
        <v>109</v>
      </c>
      <c r="P20" t="s">
        <v>30</v>
      </c>
      <c r="Q20" t="s">
        <v>110</v>
      </c>
      <c r="R20" t="s">
        <v>32</v>
      </c>
      <c r="S20" t="s">
        <v>33</v>
      </c>
      <c r="T20" t="s">
        <v>34</v>
      </c>
      <c r="U20" t="s">
        <v>35</v>
      </c>
      <c r="V20" t="s">
        <v>36</v>
      </c>
      <c r="W20" t="s">
        <v>37</v>
      </c>
      <c r="X20" t="s">
        <v>26</v>
      </c>
      <c r="Y20" t="s">
        <v>38</v>
      </c>
      <c r="Z20" t="s">
        <v>111</v>
      </c>
      <c r="AA20" t="s">
        <v>112</v>
      </c>
      <c r="AB20" t="s">
        <v>41</v>
      </c>
      <c r="AC20" s="20">
        <v>18060.63</v>
      </c>
      <c r="AD20" s="11">
        <v>24182.3</v>
      </c>
    </row>
    <row r="21" spans="1:30" x14ac:dyDescent="0.2">
      <c r="A21" s="16">
        <v>45291</v>
      </c>
      <c r="B21" s="16">
        <f t="shared" si="0"/>
        <v>45292</v>
      </c>
      <c r="C21" s="16">
        <v>45656</v>
      </c>
      <c r="D21" s="16">
        <f t="shared" si="3"/>
        <v>45657</v>
      </c>
      <c r="E21" s="28">
        <f t="shared" si="1"/>
        <v>183</v>
      </c>
      <c r="F21" s="17">
        <f t="shared" si="4"/>
        <v>64</v>
      </c>
      <c r="G21" s="18">
        <f t="shared" si="2"/>
        <v>89093212.799999997</v>
      </c>
      <c r="H21" t="s">
        <v>427</v>
      </c>
      <c r="I21" t="s">
        <v>24</v>
      </c>
      <c r="J21" t="s">
        <v>61</v>
      </c>
      <c r="K21" t="s">
        <v>428</v>
      </c>
      <c r="L21" t="s">
        <v>429</v>
      </c>
      <c r="M21" t="s">
        <v>430</v>
      </c>
      <c r="N21" t="s">
        <v>280</v>
      </c>
      <c r="O21" t="s">
        <v>431</v>
      </c>
      <c r="P21" t="s">
        <v>432</v>
      </c>
      <c r="Q21" t="s">
        <v>433</v>
      </c>
      <c r="R21" t="s">
        <v>32</v>
      </c>
      <c r="S21" t="s">
        <v>434</v>
      </c>
      <c r="T21" t="s">
        <v>34</v>
      </c>
      <c r="U21" t="s">
        <v>435</v>
      </c>
      <c r="V21" t="s">
        <v>36</v>
      </c>
      <c r="W21" t="s">
        <v>436</v>
      </c>
      <c r="X21" t="s">
        <v>429</v>
      </c>
      <c r="Y21" t="s">
        <v>38</v>
      </c>
      <c r="Z21" t="s">
        <v>437</v>
      </c>
      <c r="AA21" t="s">
        <v>438</v>
      </c>
      <c r="AB21" t="s">
        <v>429</v>
      </c>
      <c r="AC21" s="20">
        <v>1392081.45</v>
      </c>
      <c r="AD21" s="11">
        <v>1393407.45</v>
      </c>
    </row>
    <row r="22" spans="1:30" x14ac:dyDescent="0.2">
      <c r="A22" s="16">
        <v>45291</v>
      </c>
      <c r="B22" s="16">
        <f t="shared" si="0"/>
        <v>45292</v>
      </c>
      <c r="C22" s="16">
        <v>45656</v>
      </c>
      <c r="D22" s="16">
        <f t="shared" si="3"/>
        <v>45657</v>
      </c>
      <c r="E22" s="28">
        <f t="shared" si="1"/>
        <v>183</v>
      </c>
      <c r="F22" s="17">
        <f t="shared" si="4"/>
        <v>64</v>
      </c>
      <c r="G22" s="18">
        <f t="shared" si="2"/>
        <v>84864</v>
      </c>
      <c r="H22" t="s">
        <v>427</v>
      </c>
      <c r="I22" t="s">
        <v>24</v>
      </c>
      <c r="J22" t="s">
        <v>24</v>
      </c>
      <c r="K22" t="s">
        <v>428</v>
      </c>
      <c r="L22" t="s">
        <v>429</v>
      </c>
      <c r="M22" t="s">
        <v>430</v>
      </c>
      <c r="N22" t="s">
        <v>280</v>
      </c>
      <c r="O22" t="s">
        <v>431</v>
      </c>
      <c r="P22" t="s">
        <v>432</v>
      </c>
      <c r="Q22" t="s">
        <v>433</v>
      </c>
      <c r="R22" t="s">
        <v>32</v>
      </c>
      <c r="S22" t="s">
        <v>434</v>
      </c>
      <c r="T22" t="s">
        <v>34</v>
      </c>
      <c r="U22" t="s">
        <v>435</v>
      </c>
      <c r="V22" t="s">
        <v>36</v>
      </c>
      <c r="W22" t="s">
        <v>439</v>
      </c>
      <c r="X22" t="s">
        <v>429</v>
      </c>
      <c r="Y22" t="s">
        <v>38</v>
      </c>
      <c r="Z22" t="s">
        <v>437</v>
      </c>
      <c r="AA22" t="s">
        <v>438</v>
      </c>
      <c r="AB22" t="s">
        <v>429</v>
      </c>
      <c r="AC22" s="20">
        <v>1326</v>
      </c>
      <c r="AD22" s="11">
        <v>1393407.45</v>
      </c>
    </row>
    <row r="23" spans="1:30" x14ac:dyDescent="0.2">
      <c r="A23" s="16">
        <v>45291</v>
      </c>
      <c r="B23" s="16">
        <f t="shared" si="0"/>
        <v>45292</v>
      </c>
      <c r="C23" s="16">
        <v>45656</v>
      </c>
      <c r="D23" s="16">
        <f t="shared" si="3"/>
        <v>45657</v>
      </c>
      <c r="E23" s="28">
        <f t="shared" si="1"/>
        <v>183</v>
      </c>
      <c r="F23" s="17">
        <f t="shared" si="4"/>
        <v>71</v>
      </c>
      <c r="G23" s="18">
        <f t="shared" si="2"/>
        <v>4493761.82</v>
      </c>
      <c r="H23" t="s">
        <v>427</v>
      </c>
      <c r="I23" t="s">
        <v>24</v>
      </c>
      <c r="J23" t="s">
        <v>61</v>
      </c>
      <c r="K23" t="s">
        <v>571</v>
      </c>
      <c r="L23" t="s">
        <v>429</v>
      </c>
      <c r="M23" t="s">
        <v>572</v>
      </c>
      <c r="N23" t="s">
        <v>280</v>
      </c>
      <c r="O23" t="s">
        <v>573</v>
      </c>
      <c r="P23" t="s">
        <v>509</v>
      </c>
      <c r="Q23" t="s">
        <v>574</v>
      </c>
      <c r="R23" t="s">
        <v>32</v>
      </c>
      <c r="S23" t="s">
        <v>434</v>
      </c>
      <c r="T23" t="s">
        <v>34</v>
      </c>
      <c r="U23" t="s">
        <v>35</v>
      </c>
      <c r="V23" t="s">
        <v>36</v>
      </c>
      <c r="W23" t="s">
        <v>436</v>
      </c>
      <c r="X23" t="s">
        <v>429</v>
      </c>
      <c r="Y23" t="s">
        <v>38</v>
      </c>
      <c r="Z23" t="s">
        <v>575</v>
      </c>
      <c r="AA23" t="s">
        <v>576</v>
      </c>
      <c r="AB23" t="s">
        <v>429</v>
      </c>
      <c r="AC23" s="20">
        <v>63292.42</v>
      </c>
      <c r="AD23" s="11">
        <v>63292.42</v>
      </c>
    </row>
    <row r="24" spans="1:30" x14ac:dyDescent="0.2">
      <c r="A24" s="16">
        <v>45291</v>
      </c>
      <c r="B24" s="16">
        <f t="shared" si="0"/>
        <v>45292</v>
      </c>
      <c r="C24" s="16">
        <v>45656</v>
      </c>
      <c r="D24" s="16">
        <f t="shared" si="3"/>
        <v>45657</v>
      </c>
      <c r="E24" s="28">
        <f t="shared" si="1"/>
        <v>183</v>
      </c>
      <c r="F24" s="17">
        <f t="shared" si="4"/>
        <v>88</v>
      </c>
      <c r="G24" s="18">
        <f t="shared" si="2"/>
        <v>4023.3599999999997</v>
      </c>
      <c r="H24" t="s">
        <v>23</v>
      </c>
      <c r="I24" t="s">
        <v>348</v>
      </c>
      <c r="J24" t="s">
        <v>24</v>
      </c>
      <c r="K24" t="s">
        <v>412</v>
      </c>
      <c r="L24" t="s">
        <v>404</v>
      </c>
      <c r="M24" t="s">
        <v>405</v>
      </c>
      <c r="N24" t="s">
        <v>280</v>
      </c>
      <c r="O24" t="s">
        <v>413</v>
      </c>
      <c r="P24" t="s">
        <v>407</v>
      </c>
      <c r="Q24" t="s">
        <v>414</v>
      </c>
      <c r="R24" t="s">
        <v>32</v>
      </c>
      <c r="S24" t="s">
        <v>33</v>
      </c>
      <c r="T24" t="s">
        <v>34</v>
      </c>
      <c r="U24" t="s">
        <v>35</v>
      </c>
      <c r="V24" t="s">
        <v>36</v>
      </c>
      <c r="W24" t="s">
        <v>409</v>
      </c>
      <c r="X24" t="s">
        <v>404</v>
      </c>
      <c r="Y24" t="s">
        <v>38</v>
      </c>
      <c r="Z24" t="s">
        <v>410</v>
      </c>
      <c r="AA24" t="s">
        <v>415</v>
      </c>
      <c r="AB24" t="s">
        <v>404</v>
      </c>
      <c r="AC24" s="20">
        <v>45.72</v>
      </c>
      <c r="AD24" s="11">
        <v>45.72</v>
      </c>
    </row>
    <row r="25" spans="1:30" x14ac:dyDescent="0.2">
      <c r="A25" s="16">
        <v>45291</v>
      </c>
      <c r="B25" s="16">
        <f t="shared" si="0"/>
        <v>45292</v>
      </c>
      <c r="C25" s="16">
        <v>45656</v>
      </c>
      <c r="D25" s="16">
        <f t="shared" si="3"/>
        <v>45657</v>
      </c>
      <c r="E25" s="28">
        <f t="shared" si="1"/>
        <v>183</v>
      </c>
      <c r="F25" s="17">
        <f t="shared" si="4"/>
        <v>99</v>
      </c>
      <c r="G25" s="18">
        <f t="shared" si="2"/>
        <v>1107760.5</v>
      </c>
      <c r="H25" t="s">
        <v>23</v>
      </c>
      <c r="I25" t="s">
        <v>24</v>
      </c>
      <c r="J25" t="s">
        <v>24</v>
      </c>
      <c r="K25" t="s">
        <v>416</v>
      </c>
      <c r="L25" t="s">
        <v>410</v>
      </c>
      <c r="M25" t="s">
        <v>417</v>
      </c>
      <c r="N25" t="s">
        <v>106</v>
      </c>
      <c r="O25" t="s">
        <v>418</v>
      </c>
      <c r="P25" t="s">
        <v>419</v>
      </c>
      <c r="Q25" t="s">
        <v>420</v>
      </c>
      <c r="R25" t="s">
        <v>32</v>
      </c>
      <c r="S25" t="s">
        <v>421</v>
      </c>
      <c r="T25" t="s">
        <v>34</v>
      </c>
      <c r="U25" t="s">
        <v>35</v>
      </c>
      <c r="V25" t="s">
        <v>36</v>
      </c>
      <c r="W25" t="s">
        <v>422</v>
      </c>
      <c r="X25" t="s">
        <v>410</v>
      </c>
      <c r="Y25" t="s">
        <v>38</v>
      </c>
      <c r="Z25" t="s">
        <v>423</v>
      </c>
      <c r="AA25" t="s">
        <v>424</v>
      </c>
      <c r="AB25" t="s">
        <v>410</v>
      </c>
      <c r="AC25" s="20">
        <v>11189.5</v>
      </c>
      <c r="AD25" s="11">
        <v>2617689.1800000002</v>
      </c>
    </row>
    <row r="26" spans="1:30" x14ac:dyDescent="0.2">
      <c r="A26" s="16">
        <v>45291</v>
      </c>
      <c r="B26" s="16">
        <f t="shared" si="0"/>
        <v>45292</v>
      </c>
      <c r="C26" s="16">
        <v>45656</v>
      </c>
      <c r="D26" s="16">
        <f t="shared" si="3"/>
        <v>45657</v>
      </c>
      <c r="E26" s="28">
        <f t="shared" si="1"/>
        <v>183</v>
      </c>
      <c r="F26" s="17">
        <f t="shared" si="4"/>
        <v>99</v>
      </c>
      <c r="G26" s="18">
        <f t="shared" si="2"/>
        <v>51825.51</v>
      </c>
      <c r="H26" t="s">
        <v>23</v>
      </c>
      <c r="I26" t="s">
        <v>24</v>
      </c>
      <c r="J26" t="s">
        <v>61</v>
      </c>
      <c r="K26" t="s">
        <v>416</v>
      </c>
      <c r="L26" t="s">
        <v>410</v>
      </c>
      <c r="M26" t="s">
        <v>417</v>
      </c>
      <c r="N26" t="s">
        <v>106</v>
      </c>
      <c r="O26" t="s">
        <v>418</v>
      </c>
      <c r="P26" t="s">
        <v>419</v>
      </c>
      <c r="Q26" t="s">
        <v>420</v>
      </c>
      <c r="R26" t="s">
        <v>32</v>
      </c>
      <c r="S26" t="s">
        <v>421</v>
      </c>
      <c r="T26" t="s">
        <v>34</v>
      </c>
      <c r="U26" t="s">
        <v>35</v>
      </c>
      <c r="V26" t="s">
        <v>36</v>
      </c>
      <c r="W26" t="s">
        <v>425</v>
      </c>
      <c r="X26" t="s">
        <v>410</v>
      </c>
      <c r="Y26" t="s">
        <v>38</v>
      </c>
      <c r="Z26" t="s">
        <v>423</v>
      </c>
      <c r="AA26" t="s">
        <v>424</v>
      </c>
      <c r="AB26" t="s">
        <v>410</v>
      </c>
      <c r="AC26" s="20">
        <v>523.49</v>
      </c>
      <c r="AD26" s="11">
        <v>2617689.1800000002</v>
      </c>
    </row>
    <row r="27" spans="1:30" x14ac:dyDescent="0.2">
      <c r="A27" s="16">
        <v>45291</v>
      </c>
      <c r="B27" s="16">
        <f t="shared" si="0"/>
        <v>45292</v>
      </c>
      <c r="C27" s="16">
        <v>45656</v>
      </c>
      <c r="D27" s="16">
        <f t="shared" si="3"/>
        <v>45657</v>
      </c>
      <c r="E27" s="28">
        <f t="shared" si="1"/>
        <v>183</v>
      </c>
      <c r="F27" s="17">
        <f t="shared" si="4"/>
        <v>99</v>
      </c>
      <c r="G27" s="18">
        <f t="shared" si="2"/>
        <v>848634.92999999993</v>
      </c>
      <c r="H27" t="s">
        <v>23</v>
      </c>
      <c r="I27" t="s">
        <v>24</v>
      </c>
      <c r="J27" t="s">
        <v>42</v>
      </c>
      <c r="K27" t="s">
        <v>416</v>
      </c>
      <c r="L27" t="s">
        <v>410</v>
      </c>
      <c r="M27" t="s">
        <v>417</v>
      </c>
      <c r="N27" t="s">
        <v>106</v>
      </c>
      <c r="O27" t="s">
        <v>418</v>
      </c>
      <c r="P27" t="s">
        <v>419</v>
      </c>
      <c r="Q27" t="s">
        <v>420</v>
      </c>
      <c r="R27" t="s">
        <v>32</v>
      </c>
      <c r="S27" t="s">
        <v>421</v>
      </c>
      <c r="T27" t="s">
        <v>34</v>
      </c>
      <c r="U27" t="s">
        <v>35</v>
      </c>
      <c r="V27" t="s">
        <v>36</v>
      </c>
      <c r="W27" t="s">
        <v>426</v>
      </c>
      <c r="X27" t="s">
        <v>410</v>
      </c>
      <c r="Y27" t="s">
        <v>38</v>
      </c>
      <c r="Z27" t="s">
        <v>423</v>
      </c>
      <c r="AA27" t="s">
        <v>424</v>
      </c>
      <c r="AB27" t="s">
        <v>410</v>
      </c>
      <c r="AC27" s="20">
        <v>8572.07</v>
      </c>
      <c r="AD27" s="11">
        <v>2617689.1800000002</v>
      </c>
    </row>
    <row r="28" spans="1:30" x14ac:dyDescent="0.2">
      <c r="A28" s="16">
        <v>45291</v>
      </c>
      <c r="B28" s="16">
        <f t="shared" si="0"/>
        <v>45292</v>
      </c>
      <c r="C28" s="16">
        <v>45656</v>
      </c>
      <c r="D28" s="16">
        <f t="shared" si="3"/>
        <v>45657</v>
      </c>
      <c r="E28" s="28">
        <f t="shared" si="1"/>
        <v>183</v>
      </c>
      <c r="F28" s="17">
        <f t="shared" si="4"/>
        <v>114</v>
      </c>
      <c r="G28" s="18">
        <f t="shared" si="2"/>
        <v>249096.84</v>
      </c>
      <c r="H28" t="s">
        <v>23</v>
      </c>
      <c r="I28" t="s">
        <v>348</v>
      </c>
      <c r="J28" t="s">
        <v>24</v>
      </c>
      <c r="K28" t="s">
        <v>349</v>
      </c>
      <c r="L28" t="s">
        <v>271</v>
      </c>
      <c r="M28" t="s">
        <v>148</v>
      </c>
      <c r="N28" t="s">
        <v>280</v>
      </c>
      <c r="O28" t="s">
        <v>350</v>
      </c>
      <c r="P28" t="s">
        <v>273</v>
      </c>
      <c r="Q28" t="s">
        <v>351</v>
      </c>
      <c r="R28" t="s">
        <v>32</v>
      </c>
      <c r="S28" t="s">
        <v>33</v>
      </c>
      <c r="T28" t="s">
        <v>34</v>
      </c>
      <c r="U28" t="s">
        <v>35</v>
      </c>
      <c r="V28" t="s">
        <v>36</v>
      </c>
      <c r="W28" t="s">
        <v>275</v>
      </c>
      <c r="X28" t="s">
        <v>271</v>
      </c>
      <c r="Y28" t="s">
        <v>38</v>
      </c>
      <c r="Z28" t="s">
        <v>288</v>
      </c>
      <c r="AA28" t="s">
        <v>352</v>
      </c>
      <c r="AB28" t="s">
        <v>271</v>
      </c>
      <c r="AC28" s="20">
        <v>2185.06</v>
      </c>
      <c r="AD28" s="11">
        <v>2185.06</v>
      </c>
    </row>
    <row r="29" spans="1:30" x14ac:dyDescent="0.2">
      <c r="A29" s="16">
        <v>45291</v>
      </c>
      <c r="B29" s="16">
        <f t="shared" si="0"/>
        <v>45292</v>
      </c>
      <c r="C29" s="16">
        <v>45656</v>
      </c>
      <c r="D29" s="16">
        <f t="shared" si="3"/>
        <v>45657</v>
      </c>
      <c r="E29" s="28">
        <f t="shared" si="1"/>
        <v>183</v>
      </c>
      <c r="F29" s="17">
        <f t="shared" si="4"/>
        <v>114</v>
      </c>
      <c r="G29" s="18">
        <f t="shared" si="2"/>
        <v>17343.96</v>
      </c>
      <c r="H29" t="s">
        <v>23</v>
      </c>
      <c r="I29" t="s">
        <v>348</v>
      </c>
      <c r="J29" t="s">
        <v>24</v>
      </c>
      <c r="K29" t="s">
        <v>353</v>
      </c>
      <c r="L29" t="s">
        <v>271</v>
      </c>
      <c r="M29" t="s">
        <v>108</v>
      </c>
      <c r="N29" t="s">
        <v>280</v>
      </c>
      <c r="O29" t="s">
        <v>354</v>
      </c>
      <c r="P29" t="s">
        <v>273</v>
      </c>
      <c r="Q29" t="s">
        <v>355</v>
      </c>
      <c r="R29" t="s">
        <v>32</v>
      </c>
      <c r="S29" t="s">
        <v>33</v>
      </c>
      <c r="T29" t="s">
        <v>34</v>
      </c>
      <c r="U29" t="s">
        <v>35</v>
      </c>
      <c r="V29" t="s">
        <v>36</v>
      </c>
      <c r="W29" t="s">
        <v>275</v>
      </c>
      <c r="X29" t="s">
        <v>271</v>
      </c>
      <c r="Y29" t="s">
        <v>38</v>
      </c>
      <c r="Z29" t="s">
        <v>288</v>
      </c>
      <c r="AA29" t="s">
        <v>356</v>
      </c>
      <c r="AB29" t="s">
        <v>271</v>
      </c>
      <c r="AC29" s="20">
        <v>152.13999999999999</v>
      </c>
      <c r="AD29" s="11">
        <v>152.13999999999999</v>
      </c>
    </row>
    <row r="30" spans="1:30" x14ac:dyDescent="0.2">
      <c r="A30" s="16">
        <v>45291</v>
      </c>
      <c r="B30" s="16">
        <f t="shared" si="0"/>
        <v>45292</v>
      </c>
      <c r="C30" s="16">
        <v>45656</v>
      </c>
      <c r="D30" s="16">
        <f t="shared" si="3"/>
        <v>45657</v>
      </c>
      <c r="E30" s="28">
        <f t="shared" si="1"/>
        <v>183</v>
      </c>
      <c r="F30" s="17">
        <f t="shared" si="4"/>
        <v>114</v>
      </c>
      <c r="G30" s="18">
        <f t="shared" si="2"/>
        <v>722135.28</v>
      </c>
      <c r="H30" t="s">
        <v>23</v>
      </c>
      <c r="I30" t="s">
        <v>24</v>
      </c>
      <c r="J30" t="s">
        <v>42</v>
      </c>
      <c r="K30" t="s">
        <v>363</v>
      </c>
      <c r="L30" t="s">
        <v>271</v>
      </c>
      <c r="M30" t="s">
        <v>148</v>
      </c>
      <c r="N30" t="s">
        <v>280</v>
      </c>
      <c r="O30" t="s">
        <v>341</v>
      </c>
      <c r="P30" t="s">
        <v>273</v>
      </c>
      <c r="Q30" t="s">
        <v>364</v>
      </c>
      <c r="R30" t="s">
        <v>32</v>
      </c>
      <c r="S30" t="s">
        <v>33</v>
      </c>
      <c r="T30" t="s">
        <v>34</v>
      </c>
      <c r="U30" t="s">
        <v>35</v>
      </c>
      <c r="V30" t="s">
        <v>36</v>
      </c>
      <c r="W30" t="s">
        <v>278</v>
      </c>
      <c r="X30" t="s">
        <v>271</v>
      </c>
      <c r="Y30" t="s">
        <v>38</v>
      </c>
      <c r="Z30" t="s">
        <v>288</v>
      </c>
      <c r="AA30" t="s">
        <v>343</v>
      </c>
      <c r="AB30" t="s">
        <v>271</v>
      </c>
      <c r="AC30" s="20">
        <v>6334.52</v>
      </c>
      <c r="AD30" s="11">
        <v>6334.52</v>
      </c>
    </row>
    <row r="31" spans="1:30" x14ac:dyDescent="0.2">
      <c r="A31" s="16">
        <v>45291</v>
      </c>
      <c r="B31" s="16">
        <f t="shared" si="0"/>
        <v>45292</v>
      </c>
      <c r="C31" s="16">
        <v>45656</v>
      </c>
      <c r="D31" s="16">
        <f t="shared" si="3"/>
        <v>45657</v>
      </c>
      <c r="E31" s="28">
        <f t="shared" si="1"/>
        <v>183</v>
      </c>
      <c r="F31" s="17">
        <f t="shared" si="4"/>
        <v>114</v>
      </c>
      <c r="G31" s="18">
        <f t="shared" si="2"/>
        <v>415112.76</v>
      </c>
      <c r="H31" t="s">
        <v>23</v>
      </c>
      <c r="I31" t="s">
        <v>24</v>
      </c>
      <c r="J31" t="s">
        <v>42</v>
      </c>
      <c r="K31" t="s">
        <v>365</v>
      </c>
      <c r="L31" t="s">
        <v>271</v>
      </c>
      <c r="M31" t="s">
        <v>108</v>
      </c>
      <c r="N31" t="s">
        <v>280</v>
      </c>
      <c r="O31" t="s">
        <v>366</v>
      </c>
      <c r="P31" t="s">
        <v>273</v>
      </c>
      <c r="Q31" t="s">
        <v>367</v>
      </c>
      <c r="R31" t="s">
        <v>32</v>
      </c>
      <c r="S31" t="s">
        <v>33</v>
      </c>
      <c r="T31" t="s">
        <v>34</v>
      </c>
      <c r="U31" t="s">
        <v>35</v>
      </c>
      <c r="V31" t="s">
        <v>36</v>
      </c>
      <c r="W31" t="s">
        <v>278</v>
      </c>
      <c r="X31" t="s">
        <v>271</v>
      </c>
      <c r="Y31" t="s">
        <v>38</v>
      </c>
      <c r="Z31" t="s">
        <v>288</v>
      </c>
      <c r="AA31" t="s">
        <v>368</v>
      </c>
      <c r="AB31" t="s">
        <v>271</v>
      </c>
      <c r="AC31" s="20">
        <v>3641.34</v>
      </c>
      <c r="AD31" s="11">
        <v>14720.22</v>
      </c>
    </row>
    <row r="32" spans="1:30" x14ac:dyDescent="0.2">
      <c r="A32" s="16">
        <v>45291</v>
      </c>
      <c r="B32" s="16">
        <f t="shared" si="0"/>
        <v>45292</v>
      </c>
      <c r="C32" s="16">
        <v>45656</v>
      </c>
      <c r="D32" s="16">
        <f t="shared" si="3"/>
        <v>45657</v>
      </c>
      <c r="E32" s="28">
        <f t="shared" si="1"/>
        <v>183</v>
      </c>
      <c r="F32" s="17">
        <f t="shared" si="4"/>
        <v>115</v>
      </c>
      <c r="G32" s="18">
        <f t="shared" si="2"/>
        <v>5750</v>
      </c>
      <c r="H32" t="s">
        <v>23</v>
      </c>
      <c r="I32" t="s">
        <v>24</v>
      </c>
      <c r="J32" t="s">
        <v>24</v>
      </c>
      <c r="K32" t="s">
        <v>279</v>
      </c>
      <c r="L32" t="s">
        <v>271</v>
      </c>
      <c r="M32" t="s">
        <v>102</v>
      </c>
      <c r="N32" t="s">
        <v>280</v>
      </c>
      <c r="O32" t="s">
        <v>281</v>
      </c>
      <c r="P32" t="s">
        <v>273</v>
      </c>
      <c r="Q32" t="s">
        <v>282</v>
      </c>
      <c r="R32" t="s">
        <v>32</v>
      </c>
      <c r="S32" t="s">
        <v>33</v>
      </c>
      <c r="T32" t="s">
        <v>34</v>
      </c>
      <c r="U32" t="s">
        <v>35</v>
      </c>
      <c r="V32" t="s">
        <v>36</v>
      </c>
      <c r="W32" t="s">
        <v>275</v>
      </c>
      <c r="X32" t="s">
        <v>271</v>
      </c>
      <c r="Y32" t="s">
        <v>38</v>
      </c>
      <c r="Z32" t="s">
        <v>283</v>
      </c>
      <c r="AA32" t="s">
        <v>284</v>
      </c>
      <c r="AB32" t="s">
        <v>271</v>
      </c>
      <c r="AC32" s="20">
        <v>50</v>
      </c>
      <c r="AD32" s="11">
        <v>50</v>
      </c>
    </row>
    <row r="33" spans="1:30" x14ac:dyDescent="0.2">
      <c r="A33" s="16">
        <v>45291</v>
      </c>
      <c r="B33" s="16">
        <f t="shared" si="0"/>
        <v>45292</v>
      </c>
      <c r="C33" s="16">
        <v>45656</v>
      </c>
      <c r="D33" s="16">
        <f t="shared" si="3"/>
        <v>45657</v>
      </c>
      <c r="E33" s="28">
        <f t="shared" si="1"/>
        <v>183</v>
      </c>
      <c r="F33" s="17">
        <f t="shared" si="4"/>
        <v>122</v>
      </c>
      <c r="G33" s="18">
        <f t="shared" si="2"/>
        <v>93983.92</v>
      </c>
      <c r="H33" t="s">
        <v>23</v>
      </c>
      <c r="I33" t="s">
        <v>348</v>
      </c>
      <c r="J33" t="s">
        <v>24</v>
      </c>
      <c r="K33" t="s">
        <v>396</v>
      </c>
      <c r="L33" t="s">
        <v>397</v>
      </c>
      <c r="M33" t="s">
        <v>398</v>
      </c>
      <c r="N33" t="s">
        <v>280</v>
      </c>
      <c r="O33" t="s">
        <v>399</v>
      </c>
      <c r="P33" t="s">
        <v>293</v>
      </c>
      <c r="Q33" t="s">
        <v>400</v>
      </c>
      <c r="R33" t="s">
        <v>32</v>
      </c>
      <c r="S33" t="s">
        <v>33</v>
      </c>
      <c r="T33" t="s">
        <v>34</v>
      </c>
      <c r="U33" t="s">
        <v>35</v>
      </c>
      <c r="V33" t="s">
        <v>36</v>
      </c>
      <c r="W33" t="s">
        <v>401</v>
      </c>
      <c r="X33" t="s">
        <v>397</v>
      </c>
      <c r="Y33" t="s">
        <v>38</v>
      </c>
      <c r="Z33" t="s">
        <v>361</v>
      </c>
      <c r="AA33" t="s">
        <v>402</v>
      </c>
      <c r="AB33" t="s">
        <v>397</v>
      </c>
      <c r="AC33" s="20">
        <v>770.36</v>
      </c>
      <c r="AD33" s="11">
        <v>770.36</v>
      </c>
    </row>
    <row r="34" spans="1:30" x14ac:dyDescent="0.2">
      <c r="A34" s="16">
        <v>45291</v>
      </c>
      <c r="B34" s="16">
        <f t="shared" si="0"/>
        <v>45292</v>
      </c>
      <c r="C34" s="16">
        <v>45656</v>
      </c>
      <c r="D34" s="16">
        <f t="shared" si="3"/>
        <v>45657</v>
      </c>
      <c r="E34" s="28">
        <f t="shared" si="1"/>
        <v>183</v>
      </c>
      <c r="F34" s="17">
        <f t="shared" si="4"/>
        <v>126</v>
      </c>
      <c r="G34" s="18">
        <f t="shared" si="2"/>
        <v>490884.66</v>
      </c>
      <c r="H34" t="s">
        <v>23</v>
      </c>
      <c r="I34" t="s">
        <v>24</v>
      </c>
      <c r="J34" t="s">
        <v>24</v>
      </c>
      <c r="K34" t="s">
        <v>486</v>
      </c>
      <c r="L34" t="s">
        <v>397</v>
      </c>
      <c r="M34" t="s">
        <v>102</v>
      </c>
      <c r="N34" t="s">
        <v>106</v>
      </c>
      <c r="O34" t="s">
        <v>487</v>
      </c>
      <c r="P34" t="s">
        <v>293</v>
      </c>
      <c r="Q34" t="s">
        <v>488</v>
      </c>
      <c r="R34" t="s">
        <v>32</v>
      </c>
      <c r="S34" t="s">
        <v>33</v>
      </c>
      <c r="T34" t="s">
        <v>34</v>
      </c>
      <c r="U34" t="s">
        <v>35</v>
      </c>
      <c r="V34" t="s">
        <v>36</v>
      </c>
      <c r="W34" t="s">
        <v>401</v>
      </c>
      <c r="X34" t="s">
        <v>397</v>
      </c>
      <c r="Y34" t="s">
        <v>38</v>
      </c>
      <c r="Z34" t="s">
        <v>489</v>
      </c>
      <c r="AA34" t="s">
        <v>490</v>
      </c>
      <c r="AB34" t="s">
        <v>397</v>
      </c>
      <c r="AC34" s="20">
        <v>3895.91</v>
      </c>
      <c r="AD34" s="11">
        <v>638043.96</v>
      </c>
    </row>
    <row r="35" spans="1:30" x14ac:dyDescent="0.2">
      <c r="A35" s="16">
        <v>45291</v>
      </c>
      <c r="B35" s="16">
        <f t="shared" si="0"/>
        <v>45292</v>
      </c>
      <c r="C35" s="16">
        <v>45656</v>
      </c>
      <c r="D35" s="16">
        <f t="shared" si="3"/>
        <v>45657</v>
      </c>
      <c r="E35" s="28">
        <f t="shared" si="1"/>
        <v>183</v>
      </c>
      <c r="F35" s="17">
        <f t="shared" si="4"/>
        <v>135</v>
      </c>
      <c r="G35" s="18">
        <f t="shared" si="2"/>
        <v>286.2</v>
      </c>
      <c r="H35" t="s">
        <v>23</v>
      </c>
      <c r="I35" t="s">
        <v>24</v>
      </c>
      <c r="J35" t="s">
        <v>24</v>
      </c>
      <c r="K35" t="s">
        <v>527</v>
      </c>
      <c r="L35" t="s">
        <v>477</v>
      </c>
      <c r="M35" t="s">
        <v>442</v>
      </c>
      <c r="N35" t="s">
        <v>106</v>
      </c>
      <c r="O35" t="s">
        <v>528</v>
      </c>
      <c r="P35" t="s">
        <v>361</v>
      </c>
      <c r="Q35" t="s">
        <v>529</v>
      </c>
      <c r="R35" t="s">
        <v>32</v>
      </c>
      <c r="S35" t="s">
        <v>33</v>
      </c>
      <c r="T35" t="s">
        <v>34</v>
      </c>
      <c r="U35" t="s">
        <v>35</v>
      </c>
      <c r="V35" t="s">
        <v>36</v>
      </c>
      <c r="W35" t="s">
        <v>530</v>
      </c>
      <c r="X35" t="s">
        <v>477</v>
      </c>
      <c r="Y35" t="s">
        <v>38</v>
      </c>
      <c r="Z35" t="s">
        <v>531</v>
      </c>
      <c r="AA35" t="s">
        <v>532</v>
      </c>
      <c r="AB35" t="s">
        <v>477</v>
      </c>
      <c r="AC35" s="20">
        <v>2.12</v>
      </c>
      <c r="AD35" s="11">
        <v>479.66</v>
      </c>
    </row>
    <row r="36" spans="1:30" x14ac:dyDescent="0.2">
      <c r="A36" s="16">
        <v>45291</v>
      </c>
      <c r="B36" s="16">
        <f t="shared" si="0"/>
        <v>45292</v>
      </c>
      <c r="C36" s="16">
        <v>45656</v>
      </c>
      <c r="D36" s="16">
        <f t="shared" si="3"/>
        <v>45657</v>
      </c>
      <c r="E36" s="28">
        <f t="shared" si="1"/>
        <v>183</v>
      </c>
      <c r="F36" s="17">
        <f t="shared" si="4"/>
        <v>148</v>
      </c>
      <c r="G36" s="18">
        <f t="shared" si="2"/>
        <v>83705.840000000011</v>
      </c>
      <c r="H36" t="s">
        <v>23</v>
      </c>
      <c r="I36" t="s">
        <v>24</v>
      </c>
      <c r="J36" t="s">
        <v>24</v>
      </c>
      <c r="K36" t="s">
        <v>620</v>
      </c>
      <c r="L36" t="s">
        <v>548</v>
      </c>
      <c r="M36" t="s">
        <v>482</v>
      </c>
      <c r="N36" t="s">
        <v>280</v>
      </c>
      <c r="O36" t="s">
        <v>621</v>
      </c>
      <c r="P36" t="s">
        <v>598</v>
      </c>
      <c r="Q36" t="s">
        <v>622</v>
      </c>
      <c r="R36" t="s">
        <v>32</v>
      </c>
      <c r="S36" t="s">
        <v>33</v>
      </c>
      <c r="T36" t="s">
        <v>34</v>
      </c>
      <c r="U36" t="s">
        <v>35</v>
      </c>
      <c r="V36" t="s">
        <v>36</v>
      </c>
      <c r="W36" t="s">
        <v>600</v>
      </c>
      <c r="X36" t="s">
        <v>548</v>
      </c>
      <c r="Y36" t="s">
        <v>38</v>
      </c>
      <c r="Z36" t="s">
        <v>608</v>
      </c>
      <c r="AA36" t="s">
        <v>623</v>
      </c>
      <c r="AB36" t="s">
        <v>548</v>
      </c>
      <c r="AC36" s="20">
        <v>565.58000000000004</v>
      </c>
      <c r="AD36" s="11">
        <v>565.69000000000005</v>
      </c>
    </row>
    <row r="37" spans="1:30" x14ac:dyDescent="0.2">
      <c r="A37" s="16">
        <v>45291</v>
      </c>
      <c r="B37" s="16">
        <f t="shared" si="0"/>
        <v>45292</v>
      </c>
      <c r="C37" s="16">
        <v>45656</v>
      </c>
      <c r="D37" s="16">
        <f t="shared" si="3"/>
        <v>45657</v>
      </c>
      <c r="E37" s="28">
        <f t="shared" si="1"/>
        <v>183</v>
      </c>
      <c r="F37" s="17">
        <f t="shared" si="4"/>
        <v>148</v>
      </c>
      <c r="G37" s="18">
        <f t="shared" si="2"/>
        <v>16.28</v>
      </c>
      <c r="H37" t="s">
        <v>23</v>
      </c>
      <c r="I37" t="s">
        <v>24</v>
      </c>
      <c r="J37" t="s">
        <v>42</v>
      </c>
      <c r="K37" t="s">
        <v>620</v>
      </c>
      <c r="L37" t="s">
        <v>548</v>
      </c>
      <c r="M37" t="s">
        <v>482</v>
      </c>
      <c r="N37" t="s">
        <v>280</v>
      </c>
      <c r="O37" t="s">
        <v>621</v>
      </c>
      <c r="P37" t="s">
        <v>598</v>
      </c>
      <c r="Q37" t="s">
        <v>622</v>
      </c>
      <c r="R37" t="s">
        <v>32</v>
      </c>
      <c r="S37" t="s">
        <v>33</v>
      </c>
      <c r="T37" t="s">
        <v>34</v>
      </c>
      <c r="U37" t="s">
        <v>35</v>
      </c>
      <c r="V37" t="s">
        <v>36</v>
      </c>
      <c r="W37" t="s">
        <v>604</v>
      </c>
      <c r="X37" t="s">
        <v>548</v>
      </c>
      <c r="Y37" t="s">
        <v>38</v>
      </c>
      <c r="Z37" t="s">
        <v>608</v>
      </c>
      <c r="AA37" t="s">
        <v>623</v>
      </c>
      <c r="AB37" t="s">
        <v>548</v>
      </c>
      <c r="AC37" s="20">
        <v>0.11</v>
      </c>
      <c r="AD37" s="11">
        <v>565.69000000000005</v>
      </c>
    </row>
    <row r="38" spans="1:30" x14ac:dyDescent="0.2">
      <c r="A38" s="16">
        <v>45291</v>
      </c>
      <c r="B38" s="16">
        <f t="shared" si="0"/>
        <v>45292</v>
      </c>
      <c r="C38" s="16">
        <v>45656</v>
      </c>
      <c r="D38" s="16">
        <f t="shared" si="3"/>
        <v>45657</v>
      </c>
      <c r="E38" s="28">
        <f t="shared" si="1"/>
        <v>183</v>
      </c>
      <c r="F38" s="17">
        <f t="shared" si="4"/>
        <v>200</v>
      </c>
      <c r="G38" s="18">
        <f t="shared" si="2"/>
        <v>428</v>
      </c>
      <c r="H38" t="s">
        <v>23</v>
      </c>
      <c r="I38" t="s">
        <v>24</v>
      </c>
      <c r="J38" t="s">
        <v>24</v>
      </c>
      <c r="K38" t="s">
        <v>246</v>
      </c>
      <c r="L38" t="s">
        <v>236</v>
      </c>
      <c r="M38" t="s">
        <v>153</v>
      </c>
      <c r="N38" t="s">
        <v>106</v>
      </c>
      <c r="O38" t="s">
        <v>247</v>
      </c>
      <c r="P38" t="s">
        <v>239</v>
      </c>
      <c r="Q38" t="s">
        <v>248</v>
      </c>
      <c r="R38" t="s">
        <v>32</v>
      </c>
      <c r="S38" t="s">
        <v>33</v>
      </c>
      <c r="T38" t="s">
        <v>34</v>
      </c>
      <c r="U38" t="s">
        <v>35</v>
      </c>
      <c r="V38" t="s">
        <v>36</v>
      </c>
      <c r="W38" t="s">
        <v>241</v>
      </c>
      <c r="X38" t="s">
        <v>236</v>
      </c>
      <c r="Y38" t="s">
        <v>38</v>
      </c>
      <c r="Z38" t="s">
        <v>249</v>
      </c>
      <c r="AA38" t="s">
        <v>250</v>
      </c>
      <c r="AB38" t="s">
        <v>244</v>
      </c>
      <c r="AC38" s="20">
        <v>2.14</v>
      </c>
      <c r="AD38" s="11">
        <v>379029.67</v>
      </c>
    </row>
    <row r="39" spans="1:30" x14ac:dyDescent="0.2">
      <c r="A39" s="16">
        <v>45291</v>
      </c>
      <c r="B39" s="16">
        <f t="shared" si="0"/>
        <v>45292</v>
      </c>
      <c r="C39" s="16">
        <v>45656</v>
      </c>
      <c r="D39" s="16">
        <f t="shared" si="3"/>
        <v>45657</v>
      </c>
      <c r="E39" s="28">
        <f t="shared" si="1"/>
        <v>183</v>
      </c>
      <c r="F39" s="17">
        <f t="shared" si="4"/>
        <v>233</v>
      </c>
      <c r="G39" s="18">
        <f t="shared" si="2"/>
        <v>495364064.98999995</v>
      </c>
      <c r="H39" t="s">
        <v>23</v>
      </c>
      <c r="I39" t="s">
        <v>24</v>
      </c>
      <c r="J39" t="s">
        <v>24</v>
      </c>
      <c r="K39" t="s">
        <v>624</v>
      </c>
      <c r="L39" t="s">
        <v>625</v>
      </c>
      <c r="M39" t="s">
        <v>417</v>
      </c>
      <c r="N39" t="s">
        <v>280</v>
      </c>
      <c r="O39" t="s">
        <v>626</v>
      </c>
      <c r="P39" t="s">
        <v>627</v>
      </c>
      <c r="Q39" t="s">
        <v>628</v>
      </c>
      <c r="R39" t="s">
        <v>32</v>
      </c>
      <c r="S39" t="s">
        <v>33</v>
      </c>
      <c r="T39" t="s">
        <v>34</v>
      </c>
      <c r="U39" t="s">
        <v>35</v>
      </c>
      <c r="V39" t="s">
        <v>36</v>
      </c>
      <c r="W39" t="s">
        <v>629</v>
      </c>
      <c r="X39" t="s">
        <v>625</v>
      </c>
      <c r="Y39" t="s">
        <v>38</v>
      </c>
      <c r="Z39" t="s">
        <v>630</v>
      </c>
      <c r="AA39" t="s">
        <v>631</v>
      </c>
      <c r="AB39" t="s">
        <v>625</v>
      </c>
      <c r="AC39" s="20">
        <v>2126026.0299999998</v>
      </c>
      <c r="AD39" s="11">
        <v>4458162.59</v>
      </c>
    </row>
    <row r="40" spans="1:30" x14ac:dyDescent="0.2">
      <c r="A40" s="16">
        <v>45291</v>
      </c>
      <c r="B40" s="16">
        <f t="shared" si="0"/>
        <v>45292</v>
      </c>
      <c r="C40" s="16">
        <v>45656</v>
      </c>
      <c r="D40" s="16">
        <f t="shared" si="3"/>
        <v>45657</v>
      </c>
      <c r="E40" s="28">
        <f t="shared" si="1"/>
        <v>183</v>
      </c>
      <c r="F40" s="17">
        <f t="shared" si="4"/>
        <v>233</v>
      </c>
      <c r="G40" s="18">
        <f t="shared" si="2"/>
        <v>219306454.86000001</v>
      </c>
      <c r="H40" t="s">
        <v>23</v>
      </c>
      <c r="I40" t="s">
        <v>24</v>
      </c>
      <c r="J40" t="s">
        <v>61</v>
      </c>
      <c r="K40" t="s">
        <v>624</v>
      </c>
      <c r="L40" t="s">
        <v>625</v>
      </c>
      <c r="M40" t="s">
        <v>417</v>
      </c>
      <c r="N40" t="s">
        <v>280</v>
      </c>
      <c r="O40" t="s">
        <v>626</v>
      </c>
      <c r="P40" t="s">
        <v>627</v>
      </c>
      <c r="Q40" t="s">
        <v>628</v>
      </c>
      <c r="R40" t="s">
        <v>32</v>
      </c>
      <c r="S40" t="s">
        <v>33</v>
      </c>
      <c r="T40" t="s">
        <v>34</v>
      </c>
      <c r="U40" t="s">
        <v>35</v>
      </c>
      <c r="V40" t="s">
        <v>36</v>
      </c>
      <c r="W40" t="s">
        <v>632</v>
      </c>
      <c r="X40" t="s">
        <v>625</v>
      </c>
      <c r="Y40" t="s">
        <v>38</v>
      </c>
      <c r="Z40" t="s">
        <v>630</v>
      </c>
      <c r="AA40" t="s">
        <v>631</v>
      </c>
      <c r="AB40" t="s">
        <v>625</v>
      </c>
      <c r="AC40" s="20">
        <v>941229.42</v>
      </c>
      <c r="AD40" s="11">
        <v>4458162.59</v>
      </c>
    </row>
    <row r="41" spans="1:30" x14ac:dyDescent="0.2">
      <c r="A41" s="16">
        <v>45291</v>
      </c>
      <c r="B41" s="16">
        <f t="shared" si="0"/>
        <v>45292</v>
      </c>
      <c r="C41" s="16">
        <v>45656</v>
      </c>
      <c r="D41" s="16">
        <f t="shared" si="3"/>
        <v>45657</v>
      </c>
      <c r="E41" s="28">
        <f t="shared" si="1"/>
        <v>183</v>
      </c>
      <c r="F41" s="17">
        <f t="shared" si="4"/>
        <v>233</v>
      </c>
      <c r="G41" s="18">
        <f t="shared" si="2"/>
        <v>316031842.72000003</v>
      </c>
      <c r="H41" t="s">
        <v>23</v>
      </c>
      <c r="I41" t="s">
        <v>24</v>
      </c>
      <c r="J41" t="s">
        <v>42</v>
      </c>
      <c r="K41" t="s">
        <v>624</v>
      </c>
      <c r="L41" t="s">
        <v>625</v>
      </c>
      <c r="M41" t="s">
        <v>417</v>
      </c>
      <c r="N41" t="s">
        <v>280</v>
      </c>
      <c r="O41" t="s">
        <v>626</v>
      </c>
      <c r="P41" t="s">
        <v>627</v>
      </c>
      <c r="Q41" t="s">
        <v>628</v>
      </c>
      <c r="R41" t="s">
        <v>32</v>
      </c>
      <c r="S41" t="s">
        <v>33</v>
      </c>
      <c r="T41" t="s">
        <v>34</v>
      </c>
      <c r="U41" t="s">
        <v>35</v>
      </c>
      <c r="V41" t="s">
        <v>36</v>
      </c>
      <c r="W41" t="s">
        <v>633</v>
      </c>
      <c r="X41" t="s">
        <v>625</v>
      </c>
      <c r="Y41" t="s">
        <v>38</v>
      </c>
      <c r="Z41" t="s">
        <v>630</v>
      </c>
      <c r="AA41" t="s">
        <v>631</v>
      </c>
      <c r="AB41" t="s">
        <v>625</v>
      </c>
      <c r="AC41" s="20">
        <v>1356359.84</v>
      </c>
      <c r="AD41" s="11">
        <v>4458162.59</v>
      </c>
    </row>
    <row r="42" spans="1:30" x14ac:dyDescent="0.2">
      <c r="A42" s="16">
        <v>45291</v>
      </c>
      <c r="B42" s="16">
        <f t="shared" si="0"/>
        <v>45292</v>
      </c>
      <c r="C42" s="16">
        <v>45656</v>
      </c>
      <c r="D42" s="16">
        <f t="shared" si="3"/>
        <v>45657</v>
      </c>
      <c r="E42" s="28">
        <f t="shared" si="1"/>
        <v>183</v>
      </c>
      <c r="F42" s="17">
        <f t="shared" si="4"/>
        <v>245</v>
      </c>
      <c r="G42" s="18">
        <f t="shared" si="2"/>
        <v>324870</v>
      </c>
      <c r="H42" t="s">
        <v>427</v>
      </c>
      <c r="I42" t="s">
        <v>24</v>
      </c>
      <c r="J42" t="s">
        <v>24</v>
      </c>
      <c r="K42" t="s">
        <v>680</v>
      </c>
      <c r="L42" t="s">
        <v>625</v>
      </c>
      <c r="M42" t="s">
        <v>430</v>
      </c>
      <c r="N42" t="s">
        <v>280</v>
      </c>
      <c r="O42" t="s">
        <v>681</v>
      </c>
      <c r="P42" t="s">
        <v>682</v>
      </c>
      <c r="Q42" t="s">
        <v>683</v>
      </c>
      <c r="R42" t="s">
        <v>32</v>
      </c>
      <c r="S42" t="s">
        <v>434</v>
      </c>
      <c r="T42" t="s">
        <v>34</v>
      </c>
      <c r="U42" t="s">
        <v>435</v>
      </c>
      <c r="V42" t="s">
        <v>36</v>
      </c>
      <c r="W42" t="s">
        <v>629</v>
      </c>
      <c r="X42" t="s">
        <v>625</v>
      </c>
      <c r="Y42" t="s">
        <v>38</v>
      </c>
      <c r="Z42" t="s">
        <v>684</v>
      </c>
      <c r="AA42" t="s">
        <v>685</v>
      </c>
      <c r="AB42" t="s">
        <v>625</v>
      </c>
      <c r="AC42" s="20">
        <v>1326</v>
      </c>
      <c r="AD42" s="11">
        <v>1393407.44</v>
      </c>
    </row>
    <row r="43" spans="1:30" x14ac:dyDescent="0.2">
      <c r="A43" s="16">
        <v>45291</v>
      </c>
      <c r="B43" s="16">
        <f t="shared" si="0"/>
        <v>45292</v>
      </c>
      <c r="C43" s="16">
        <v>45656</v>
      </c>
      <c r="D43" s="16">
        <f t="shared" si="3"/>
        <v>45657</v>
      </c>
      <c r="E43" s="28">
        <f t="shared" si="1"/>
        <v>183</v>
      </c>
      <c r="F43" s="17">
        <f t="shared" si="4"/>
        <v>245</v>
      </c>
      <c r="G43" s="18">
        <f t="shared" si="2"/>
        <v>341059952.80000001</v>
      </c>
      <c r="H43" t="s">
        <v>427</v>
      </c>
      <c r="I43" t="s">
        <v>24</v>
      </c>
      <c r="J43" t="s">
        <v>61</v>
      </c>
      <c r="K43" t="s">
        <v>680</v>
      </c>
      <c r="L43" t="s">
        <v>625</v>
      </c>
      <c r="M43" t="s">
        <v>430</v>
      </c>
      <c r="N43" t="s">
        <v>280</v>
      </c>
      <c r="O43" t="s">
        <v>681</v>
      </c>
      <c r="P43" t="s">
        <v>682</v>
      </c>
      <c r="Q43" t="s">
        <v>683</v>
      </c>
      <c r="R43" t="s">
        <v>32</v>
      </c>
      <c r="S43" t="s">
        <v>434</v>
      </c>
      <c r="T43" t="s">
        <v>34</v>
      </c>
      <c r="U43" t="s">
        <v>435</v>
      </c>
      <c r="V43" t="s">
        <v>36</v>
      </c>
      <c r="W43" t="s">
        <v>632</v>
      </c>
      <c r="X43" t="s">
        <v>625</v>
      </c>
      <c r="Y43" t="s">
        <v>38</v>
      </c>
      <c r="Z43" t="s">
        <v>684</v>
      </c>
      <c r="AA43" t="s">
        <v>685</v>
      </c>
      <c r="AB43" t="s">
        <v>625</v>
      </c>
      <c r="AC43" s="20">
        <v>1392081.44</v>
      </c>
      <c r="AD43" s="11">
        <v>1393407.44</v>
      </c>
    </row>
    <row r="44" spans="1:30" x14ac:dyDescent="0.2">
      <c r="A44" s="16">
        <v>44926</v>
      </c>
      <c r="B44" s="16">
        <f t="shared" si="0"/>
        <v>44927</v>
      </c>
      <c r="C44" s="16">
        <v>45290</v>
      </c>
      <c r="D44" s="16">
        <f t="shared" si="3"/>
        <v>45291</v>
      </c>
      <c r="E44" s="28">
        <f t="shared" si="1"/>
        <v>182.5</v>
      </c>
      <c r="F44" s="17">
        <f t="shared" si="4"/>
        <v>373.5</v>
      </c>
      <c r="G44" s="18">
        <f t="shared" si="2"/>
        <v>2243285.8199999998</v>
      </c>
      <c r="H44" t="s">
        <v>23</v>
      </c>
      <c r="I44" t="s">
        <v>24</v>
      </c>
      <c r="J44" t="s">
        <v>42</v>
      </c>
      <c r="K44" t="s">
        <v>209</v>
      </c>
      <c r="L44" t="s">
        <v>178</v>
      </c>
      <c r="M44" t="s">
        <v>210</v>
      </c>
      <c r="N44" t="s">
        <v>28</v>
      </c>
      <c r="O44" t="s">
        <v>211</v>
      </c>
      <c r="P44" t="s">
        <v>181</v>
      </c>
      <c r="Q44" t="s">
        <v>212</v>
      </c>
      <c r="R44" t="s">
        <v>32</v>
      </c>
      <c r="S44" t="s">
        <v>33</v>
      </c>
      <c r="T44" t="s">
        <v>34</v>
      </c>
      <c r="U44" t="s">
        <v>35</v>
      </c>
      <c r="V44" t="s">
        <v>36</v>
      </c>
      <c r="W44" t="s">
        <v>183</v>
      </c>
      <c r="X44" t="s">
        <v>178</v>
      </c>
      <c r="Y44" t="s">
        <v>38</v>
      </c>
      <c r="Z44" t="s">
        <v>213</v>
      </c>
      <c r="AA44" t="s">
        <v>214</v>
      </c>
      <c r="AB44" t="s">
        <v>178</v>
      </c>
      <c r="AC44" s="20">
        <v>6006.12</v>
      </c>
      <c r="AD44" s="11">
        <v>95340.01</v>
      </c>
    </row>
    <row r="45" spans="1:30" x14ac:dyDescent="0.2">
      <c r="A45" s="16">
        <v>44926</v>
      </c>
      <c r="B45" s="16">
        <f t="shared" si="0"/>
        <v>44927</v>
      </c>
      <c r="C45" s="16">
        <v>45290</v>
      </c>
      <c r="D45" s="16">
        <f t="shared" si="3"/>
        <v>45291</v>
      </c>
      <c r="E45" s="28">
        <f t="shared" si="1"/>
        <v>182.5</v>
      </c>
      <c r="F45" s="17">
        <f t="shared" si="4"/>
        <v>373.5</v>
      </c>
      <c r="G45" s="18">
        <f t="shared" si="2"/>
        <v>30942566.414999999</v>
      </c>
      <c r="H45" t="s">
        <v>23</v>
      </c>
      <c r="I45" t="s">
        <v>24</v>
      </c>
      <c r="J45" t="s">
        <v>24</v>
      </c>
      <c r="K45" t="s">
        <v>209</v>
      </c>
      <c r="L45" t="s">
        <v>178</v>
      </c>
      <c r="M45" t="s">
        <v>210</v>
      </c>
      <c r="N45" t="s">
        <v>28</v>
      </c>
      <c r="O45" t="s">
        <v>211</v>
      </c>
      <c r="P45" t="s">
        <v>181</v>
      </c>
      <c r="Q45" t="s">
        <v>212</v>
      </c>
      <c r="R45" t="s">
        <v>32</v>
      </c>
      <c r="S45" t="s">
        <v>33</v>
      </c>
      <c r="T45" t="s">
        <v>34</v>
      </c>
      <c r="U45" t="s">
        <v>35</v>
      </c>
      <c r="V45" t="s">
        <v>36</v>
      </c>
      <c r="W45" t="s">
        <v>187</v>
      </c>
      <c r="X45" t="s">
        <v>178</v>
      </c>
      <c r="Y45" t="s">
        <v>38</v>
      </c>
      <c r="Z45" t="s">
        <v>213</v>
      </c>
      <c r="AA45" t="s">
        <v>214</v>
      </c>
      <c r="AB45" t="s">
        <v>178</v>
      </c>
      <c r="AC45" s="20">
        <v>82844.89</v>
      </c>
      <c r="AD45" s="11">
        <v>95340.01</v>
      </c>
    </row>
    <row r="46" spans="1:30" x14ac:dyDescent="0.2">
      <c r="A46" s="16">
        <v>44926</v>
      </c>
      <c r="B46" s="16">
        <f t="shared" si="0"/>
        <v>44927</v>
      </c>
      <c r="C46" s="16">
        <v>45290</v>
      </c>
      <c r="D46" s="16">
        <f t="shared" si="3"/>
        <v>45291</v>
      </c>
      <c r="E46" s="28">
        <f t="shared" si="1"/>
        <v>182.5</v>
      </c>
      <c r="F46" s="17">
        <f t="shared" si="4"/>
        <v>373.5</v>
      </c>
      <c r="G46" s="18">
        <f t="shared" si="2"/>
        <v>2423641.5</v>
      </c>
      <c r="H46" t="s">
        <v>23</v>
      </c>
      <c r="I46" t="s">
        <v>24</v>
      </c>
      <c r="J46" t="s">
        <v>61</v>
      </c>
      <c r="K46" t="s">
        <v>209</v>
      </c>
      <c r="L46" t="s">
        <v>178</v>
      </c>
      <c r="M46" t="s">
        <v>210</v>
      </c>
      <c r="N46" t="s">
        <v>28</v>
      </c>
      <c r="O46" t="s">
        <v>211</v>
      </c>
      <c r="P46" t="s">
        <v>181</v>
      </c>
      <c r="Q46" t="s">
        <v>212</v>
      </c>
      <c r="R46" t="s">
        <v>32</v>
      </c>
      <c r="S46" t="s">
        <v>33</v>
      </c>
      <c r="T46" t="s">
        <v>34</v>
      </c>
      <c r="U46" t="s">
        <v>35</v>
      </c>
      <c r="V46" t="s">
        <v>36</v>
      </c>
      <c r="W46" t="s">
        <v>186</v>
      </c>
      <c r="X46" t="s">
        <v>178</v>
      </c>
      <c r="Y46" t="s">
        <v>38</v>
      </c>
      <c r="Z46" t="s">
        <v>213</v>
      </c>
      <c r="AA46" t="s">
        <v>214</v>
      </c>
      <c r="AB46" t="s">
        <v>178</v>
      </c>
      <c r="AC46" s="20">
        <v>6489</v>
      </c>
      <c r="AD46" s="11">
        <v>95340.01</v>
      </c>
    </row>
    <row r="47" spans="1:30" x14ac:dyDescent="0.2">
      <c r="A47" s="16">
        <v>44926</v>
      </c>
      <c r="B47" s="16">
        <f t="shared" si="0"/>
        <v>44927</v>
      </c>
      <c r="C47" s="16">
        <v>45290</v>
      </c>
      <c r="D47" s="16">
        <f t="shared" si="3"/>
        <v>45291</v>
      </c>
      <c r="E47" s="28">
        <f t="shared" si="1"/>
        <v>182.5</v>
      </c>
      <c r="F47" s="17">
        <f t="shared" si="4"/>
        <v>374.5</v>
      </c>
      <c r="G47" s="18">
        <f t="shared" si="2"/>
        <v>6336337.7699999996</v>
      </c>
      <c r="H47" t="s">
        <v>23</v>
      </c>
      <c r="I47" t="s">
        <v>24</v>
      </c>
      <c r="J47" t="s">
        <v>42</v>
      </c>
      <c r="K47" t="s">
        <v>177</v>
      </c>
      <c r="L47" t="s">
        <v>178</v>
      </c>
      <c r="M47" t="s">
        <v>179</v>
      </c>
      <c r="N47" t="s">
        <v>28</v>
      </c>
      <c r="O47" t="s">
        <v>180</v>
      </c>
      <c r="P47" t="s">
        <v>181</v>
      </c>
      <c r="Q47" t="s">
        <v>182</v>
      </c>
      <c r="R47" t="s">
        <v>32</v>
      </c>
      <c r="S47" t="s">
        <v>33</v>
      </c>
      <c r="T47" t="s">
        <v>34</v>
      </c>
      <c r="U47" t="s">
        <v>35</v>
      </c>
      <c r="V47" t="s">
        <v>36</v>
      </c>
      <c r="W47" t="s">
        <v>183</v>
      </c>
      <c r="X47" t="s">
        <v>178</v>
      </c>
      <c r="Y47" t="s">
        <v>38</v>
      </c>
      <c r="Z47" t="s">
        <v>184</v>
      </c>
      <c r="AA47" t="s">
        <v>185</v>
      </c>
      <c r="AB47" t="s">
        <v>178</v>
      </c>
      <c r="AC47" s="20">
        <v>16919.46</v>
      </c>
      <c r="AD47" s="11">
        <v>194118.99</v>
      </c>
    </row>
    <row r="48" spans="1:30" x14ac:dyDescent="0.2">
      <c r="A48" s="16">
        <v>44926</v>
      </c>
      <c r="B48" s="16">
        <f t="shared" si="0"/>
        <v>44927</v>
      </c>
      <c r="C48" s="16">
        <v>45290</v>
      </c>
      <c r="D48" s="16">
        <f t="shared" si="3"/>
        <v>45291</v>
      </c>
      <c r="E48" s="28">
        <f t="shared" si="1"/>
        <v>182.5</v>
      </c>
      <c r="F48" s="17">
        <f t="shared" si="4"/>
        <v>374.5</v>
      </c>
      <c r="G48" s="18">
        <f t="shared" si="2"/>
        <v>56.174999999999997</v>
      </c>
      <c r="H48" t="s">
        <v>23</v>
      </c>
      <c r="I48" t="s">
        <v>24</v>
      </c>
      <c r="J48" t="s">
        <v>61</v>
      </c>
      <c r="K48" t="s">
        <v>177</v>
      </c>
      <c r="L48" t="s">
        <v>178</v>
      </c>
      <c r="M48" t="s">
        <v>179</v>
      </c>
      <c r="N48" t="s">
        <v>28</v>
      </c>
      <c r="O48" t="s">
        <v>180</v>
      </c>
      <c r="P48" t="s">
        <v>181</v>
      </c>
      <c r="Q48" t="s">
        <v>182</v>
      </c>
      <c r="R48" t="s">
        <v>32</v>
      </c>
      <c r="S48" t="s">
        <v>33</v>
      </c>
      <c r="T48" t="s">
        <v>34</v>
      </c>
      <c r="U48" t="s">
        <v>35</v>
      </c>
      <c r="V48" t="s">
        <v>36</v>
      </c>
      <c r="W48" t="s">
        <v>186</v>
      </c>
      <c r="X48" t="s">
        <v>178</v>
      </c>
      <c r="Y48" t="s">
        <v>38</v>
      </c>
      <c r="Z48" t="s">
        <v>184</v>
      </c>
      <c r="AA48" t="s">
        <v>185</v>
      </c>
      <c r="AB48" t="s">
        <v>178</v>
      </c>
      <c r="AC48" s="20">
        <v>0.15</v>
      </c>
      <c r="AD48" s="11">
        <v>194118.99</v>
      </c>
    </row>
    <row r="49" spans="1:30" x14ac:dyDescent="0.2">
      <c r="A49" s="16">
        <v>44926</v>
      </c>
      <c r="B49" s="16">
        <f t="shared" si="0"/>
        <v>44927</v>
      </c>
      <c r="C49" s="16">
        <v>45290</v>
      </c>
      <c r="D49" s="16">
        <f t="shared" si="3"/>
        <v>45291</v>
      </c>
      <c r="E49" s="28">
        <f t="shared" si="1"/>
        <v>182.5</v>
      </c>
      <c r="F49" s="17">
        <f t="shared" si="4"/>
        <v>374.5</v>
      </c>
      <c r="G49" s="18">
        <f t="shared" si="2"/>
        <v>66361167.810000002</v>
      </c>
      <c r="H49" t="s">
        <v>23</v>
      </c>
      <c r="I49" t="s">
        <v>24</v>
      </c>
      <c r="J49" t="s">
        <v>24</v>
      </c>
      <c r="K49" t="s">
        <v>177</v>
      </c>
      <c r="L49" t="s">
        <v>178</v>
      </c>
      <c r="M49" t="s">
        <v>179</v>
      </c>
      <c r="N49" t="s">
        <v>28</v>
      </c>
      <c r="O49" t="s">
        <v>180</v>
      </c>
      <c r="P49" t="s">
        <v>181</v>
      </c>
      <c r="Q49" t="s">
        <v>182</v>
      </c>
      <c r="R49" t="s">
        <v>32</v>
      </c>
      <c r="S49" t="s">
        <v>33</v>
      </c>
      <c r="T49" t="s">
        <v>34</v>
      </c>
      <c r="U49" t="s">
        <v>35</v>
      </c>
      <c r="V49" t="s">
        <v>36</v>
      </c>
      <c r="W49" t="s">
        <v>187</v>
      </c>
      <c r="X49" t="s">
        <v>178</v>
      </c>
      <c r="Y49" t="s">
        <v>38</v>
      </c>
      <c r="Z49" t="s">
        <v>184</v>
      </c>
      <c r="AA49" t="s">
        <v>185</v>
      </c>
      <c r="AB49" t="s">
        <v>178</v>
      </c>
      <c r="AC49" s="20">
        <v>177199.38</v>
      </c>
      <c r="AD49" s="11">
        <v>194118.99</v>
      </c>
    </row>
    <row r="50" spans="1:30" x14ac:dyDescent="0.2">
      <c r="A50" s="16">
        <v>44926</v>
      </c>
      <c r="B50" s="16">
        <f t="shared" si="0"/>
        <v>44927</v>
      </c>
      <c r="C50" s="16">
        <v>45290</v>
      </c>
      <c r="D50" s="16">
        <f t="shared" si="3"/>
        <v>45291</v>
      </c>
      <c r="E50" s="28">
        <f t="shared" si="1"/>
        <v>182.5</v>
      </c>
      <c r="F50" s="17">
        <f t="shared" si="4"/>
        <v>374.5</v>
      </c>
      <c r="G50" s="18">
        <f t="shared" si="2"/>
        <v>19957385.875</v>
      </c>
      <c r="H50" t="s">
        <v>23</v>
      </c>
      <c r="I50" t="s">
        <v>24</v>
      </c>
      <c r="J50" t="s">
        <v>42</v>
      </c>
      <c r="K50" t="s">
        <v>215</v>
      </c>
      <c r="L50" t="s">
        <v>178</v>
      </c>
      <c r="M50" t="s">
        <v>216</v>
      </c>
      <c r="N50" t="s">
        <v>28</v>
      </c>
      <c r="O50" t="s">
        <v>217</v>
      </c>
      <c r="P50" t="s">
        <v>181</v>
      </c>
      <c r="Q50" t="s">
        <v>218</v>
      </c>
      <c r="R50" t="s">
        <v>32</v>
      </c>
      <c r="S50" t="s">
        <v>33</v>
      </c>
      <c r="T50" t="s">
        <v>34</v>
      </c>
      <c r="U50" t="s">
        <v>35</v>
      </c>
      <c r="V50" t="s">
        <v>36</v>
      </c>
      <c r="W50" t="s">
        <v>183</v>
      </c>
      <c r="X50" t="s">
        <v>178</v>
      </c>
      <c r="Y50" t="s">
        <v>38</v>
      </c>
      <c r="Z50" t="s">
        <v>184</v>
      </c>
      <c r="AA50" t="s">
        <v>219</v>
      </c>
      <c r="AB50" t="s">
        <v>178</v>
      </c>
      <c r="AC50" s="20">
        <v>53290.75</v>
      </c>
      <c r="AD50" s="11">
        <v>58447.49</v>
      </c>
    </row>
    <row r="51" spans="1:30" x14ac:dyDescent="0.2">
      <c r="A51" s="16">
        <v>44926</v>
      </c>
      <c r="B51" s="16">
        <f t="shared" si="0"/>
        <v>44927</v>
      </c>
      <c r="C51" s="16">
        <v>45290</v>
      </c>
      <c r="D51" s="16">
        <f t="shared" si="3"/>
        <v>45291</v>
      </c>
      <c r="E51" s="28">
        <f t="shared" si="1"/>
        <v>182.5</v>
      </c>
      <c r="F51" s="17">
        <f t="shared" si="4"/>
        <v>374.5</v>
      </c>
      <c r="G51" s="18">
        <f t="shared" si="2"/>
        <v>1931199.13</v>
      </c>
      <c r="H51" t="s">
        <v>23</v>
      </c>
      <c r="I51" t="s">
        <v>24</v>
      </c>
      <c r="J51" t="s">
        <v>24</v>
      </c>
      <c r="K51" t="s">
        <v>215</v>
      </c>
      <c r="L51" t="s">
        <v>178</v>
      </c>
      <c r="M51" t="s">
        <v>216</v>
      </c>
      <c r="N51" t="s">
        <v>28</v>
      </c>
      <c r="O51" t="s">
        <v>217</v>
      </c>
      <c r="P51" t="s">
        <v>181</v>
      </c>
      <c r="Q51" t="s">
        <v>218</v>
      </c>
      <c r="R51" t="s">
        <v>32</v>
      </c>
      <c r="S51" t="s">
        <v>33</v>
      </c>
      <c r="T51" t="s">
        <v>34</v>
      </c>
      <c r="U51" t="s">
        <v>35</v>
      </c>
      <c r="V51" t="s">
        <v>36</v>
      </c>
      <c r="W51" t="s">
        <v>187</v>
      </c>
      <c r="X51" t="s">
        <v>178</v>
      </c>
      <c r="Y51" t="s">
        <v>38</v>
      </c>
      <c r="Z51" t="s">
        <v>184</v>
      </c>
      <c r="AA51" t="s">
        <v>219</v>
      </c>
      <c r="AB51" t="s">
        <v>178</v>
      </c>
      <c r="AC51" s="20">
        <v>5156.74</v>
      </c>
      <c r="AD51" s="11">
        <v>58447.49</v>
      </c>
    </row>
    <row r="52" spans="1:30" x14ac:dyDescent="0.2">
      <c r="A52" s="16">
        <v>44926</v>
      </c>
      <c r="B52" s="16">
        <f t="shared" si="0"/>
        <v>44927</v>
      </c>
      <c r="C52" s="16">
        <v>45290</v>
      </c>
      <c r="D52" s="16">
        <f t="shared" si="3"/>
        <v>45291</v>
      </c>
      <c r="E52" s="28">
        <f t="shared" si="1"/>
        <v>182.5</v>
      </c>
      <c r="F52" s="17">
        <f t="shared" si="4"/>
        <v>374.5</v>
      </c>
      <c r="G52" s="18">
        <f t="shared" si="2"/>
        <v>38672944.729999997</v>
      </c>
      <c r="H52" t="s">
        <v>23</v>
      </c>
      <c r="I52" t="s">
        <v>24</v>
      </c>
      <c r="J52" t="s">
        <v>42</v>
      </c>
      <c r="K52" t="s">
        <v>230</v>
      </c>
      <c r="L52" t="s">
        <v>178</v>
      </c>
      <c r="M52" t="s">
        <v>231</v>
      </c>
      <c r="N52" t="s">
        <v>28</v>
      </c>
      <c r="O52" t="s">
        <v>232</v>
      </c>
      <c r="P52" t="s">
        <v>181</v>
      </c>
      <c r="Q52" t="s">
        <v>233</v>
      </c>
      <c r="R52" t="s">
        <v>32</v>
      </c>
      <c r="S52" t="s">
        <v>33</v>
      </c>
      <c r="T52" t="s">
        <v>34</v>
      </c>
      <c r="U52" t="s">
        <v>35</v>
      </c>
      <c r="V52" t="s">
        <v>36</v>
      </c>
      <c r="W52" t="s">
        <v>183</v>
      </c>
      <c r="X52" t="s">
        <v>178</v>
      </c>
      <c r="Y52" t="s">
        <v>38</v>
      </c>
      <c r="Z52" t="s">
        <v>184</v>
      </c>
      <c r="AA52" t="s">
        <v>234</v>
      </c>
      <c r="AB52" t="s">
        <v>178</v>
      </c>
      <c r="AC52" s="20">
        <v>103265.54</v>
      </c>
      <c r="AD52" s="11">
        <v>140210.82</v>
      </c>
    </row>
    <row r="53" spans="1:30" x14ac:dyDescent="0.2">
      <c r="A53" s="16">
        <v>44926</v>
      </c>
      <c r="B53" s="16">
        <f t="shared" si="0"/>
        <v>44927</v>
      </c>
      <c r="C53" s="16">
        <v>45290</v>
      </c>
      <c r="D53" s="16">
        <f t="shared" si="3"/>
        <v>45291</v>
      </c>
      <c r="E53" s="28">
        <f t="shared" si="1"/>
        <v>182.5</v>
      </c>
      <c r="F53" s="17">
        <f t="shared" si="4"/>
        <v>374.5</v>
      </c>
      <c r="G53" s="18">
        <f t="shared" si="2"/>
        <v>13835677.800000001</v>
      </c>
      <c r="H53" t="s">
        <v>23</v>
      </c>
      <c r="I53" t="s">
        <v>24</v>
      </c>
      <c r="J53" t="s">
        <v>24</v>
      </c>
      <c r="K53" t="s">
        <v>230</v>
      </c>
      <c r="L53" t="s">
        <v>178</v>
      </c>
      <c r="M53" t="s">
        <v>231</v>
      </c>
      <c r="N53" t="s">
        <v>28</v>
      </c>
      <c r="O53" t="s">
        <v>232</v>
      </c>
      <c r="P53" t="s">
        <v>181</v>
      </c>
      <c r="Q53" t="s">
        <v>233</v>
      </c>
      <c r="R53" t="s">
        <v>32</v>
      </c>
      <c r="S53" t="s">
        <v>33</v>
      </c>
      <c r="T53" t="s">
        <v>34</v>
      </c>
      <c r="U53" t="s">
        <v>35</v>
      </c>
      <c r="V53" t="s">
        <v>36</v>
      </c>
      <c r="W53" t="s">
        <v>187</v>
      </c>
      <c r="X53" t="s">
        <v>178</v>
      </c>
      <c r="Y53" t="s">
        <v>38</v>
      </c>
      <c r="Z53" t="s">
        <v>184</v>
      </c>
      <c r="AA53" t="s">
        <v>234</v>
      </c>
      <c r="AB53" t="s">
        <v>178</v>
      </c>
      <c r="AC53" s="20">
        <v>36944.400000000001</v>
      </c>
      <c r="AD53" s="11">
        <v>140210.82</v>
      </c>
    </row>
    <row r="54" spans="1:30" x14ac:dyDescent="0.2">
      <c r="A54" s="16">
        <v>44926</v>
      </c>
      <c r="B54" s="16">
        <f t="shared" si="0"/>
        <v>44927</v>
      </c>
      <c r="C54" s="16">
        <v>45290</v>
      </c>
      <c r="D54" s="16">
        <f t="shared" si="3"/>
        <v>45291</v>
      </c>
      <c r="E54" s="28">
        <f t="shared" si="1"/>
        <v>182.5</v>
      </c>
      <c r="F54" s="17">
        <f t="shared" si="4"/>
        <v>374.5</v>
      </c>
      <c r="G54" s="18">
        <f t="shared" si="2"/>
        <v>329.56</v>
      </c>
      <c r="H54" t="s">
        <v>23</v>
      </c>
      <c r="I54" t="s">
        <v>24</v>
      </c>
      <c r="J54" t="s">
        <v>61</v>
      </c>
      <c r="K54" t="s">
        <v>230</v>
      </c>
      <c r="L54" t="s">
        <v>178</v>
      </c>
      <c r="M54" t="s">
        <v>231</v>
      </c>
      <c r="N54" t="s">
        <v>28</v>
      </c>
      <c r="O54" t="s">
        <v>232</v>
      </c>
      <c r="P54" t="s">
        <v>181</v>
      </c>
      <c r="Q54" t="s">
        <v>233</v>
      </c>
      <c r="R54" t="s">
        <v>32</v>
      </c>
      <c r="S54" t="s">
        <v>33</v>
      </c>
      <c r="T54" t="s">
        <v>34</v>
      </c>
      <c r="U54" t="s">
        <v>35</v>
      </c>
      <c r="V54" t="s">
        <v>36</v>
      </c>
      <c r="W54" t="s">
        <v>186</v>
      </c>
      <c r="X54" t="s">
        <v>178</v>
      </c>
      <c r="Y54" t="s">
        <v>38</v>
      </c>
      <c r="Z54" t="s">
        <v>184</v>
      </c>
      <c r="AA54" t="s">
        <v>234</v>
      </c>
      <c r="AB54" t="s">
        <v>178</v>
      </c>
      <c r="AC54" s="20">
        <v>0.88</v>
      </c>
      <c r="AD54" s="11">
        <v>140210.82</v>
      </c>
    </row>
    <row r="55" spans="1:30" x14ac:dyDescent="0.2">
      <c r="A55" s="16">
        <v>44926</v>
      </c>
      <c r="B55" s="16">
        <f t="shared" si="0"/>
        <v>44927</v>
      </c>
      <c r="C55" s="16">
        <v>45290</v>
      </c>
      <c r="D55" s="16">
        <f t="shared" si="3"/>
        <v>45291</v>
      </c>
      <c r="E55" s="28">
        <f t="shared" si="1"/>
        <v>182.5</v>
      </c>
      <c r="F55" s="17">
        <f t="shared" si="4"/>
        <v>375.5</v>
      </c>
      <c r="G55" s="18">
        <f t="shared" si="2"/>
        <v>74217590.019999996</v>
      </c>
      <c r="H55" t="s">
        <v>23</v>
      </c>
      <c r="I55" t="s">
        <v>24</v>
      </c>
      <c r="J55" t="s">
        <v>42</v>
      </c>
      <c r="K55" t="s">
        <v>188</v>
      </c>
      <c r="L55" t="s">
        <v>178</v>
      </c>
      <c r="M55" t="s">
        <v>189</v>
      </c>
      <c r="N55" t="s">
        <v>28</v>
      </c>
      <c r="O55" t="s">
        <v>190</v>
      </c>
      <c r="P55" t="s">
        <v>181</v>
      </c>
      <c r="Q55" t="s">
        <v>191</v>
      </c>
      <c r="R55" t="s">
        <v>32</v>
      </c>
      <c r="S55" t="s">
        <v>33</v>
      </c>
      <c r="T55" t="s">
        <v>34</v>
      </c>
      <c r="U55" t="s">
        <v>35</v>
      </c>
      <c r="V55" t="s">
        <v>36</v>
      </c>
      <c r="W55" t="s">
        <v>183</v>
      </c>
      <c r="X55" t="s">
        <v>178</v>
      </c>
      <c r="Y55" t="s">
        <v>38</v>
      </c>
      <c r="Z55" t="s">
        <v>41</v>
      </c>
      <c r="AA55" t="s">
        <v>192</v>
      </c>
      <c r="AB55" t="s">
        <v>178</v>
      </c>
      <c r="AC55" s="20">
        <v>197650.04</v>
      </c>
      <c r="AD55" s="11">
        <v>286433.71000000002</v>
      </c>
    </row>
    <row r="56" spans="1:30" x14ac:dyDescent="0.2">
      <c r="A56" s="16">
        <v>44926</v>
      </c>
      <c r="B56" s="16">
        <f t="shared" si="0"/>
        <v>44927</v>
      </c>
      <c r="C56" s="16">
        <v>45290</v>
      </c>
      <c r="D56" s="16">
        <f t="shared" si="3"/>
        <v>45291</v>
      </c>
      <c r="E56" s="28">
        <f t="shared" si="1"/>
        <v>182.5</v>
      </c>
      <c r="F56" s="17">
        <f t="shared" si="4"/>
        <v>375.5</v>
      </c>
      <c r="G56" s="18">
        <f t="shared" si="2"/>
        <v>33331704.345000003</v>
      </c>
      <c r="H56" t="s">
        <v>23</v>
      </c>
      <c r="I56" t="s">
        <v>24</v>
      </c>
      <c r="J56" t="s">
        <v>24</v>
      </c>
      <c r="K56" t="s">
        <v>188</v>
      </c>
      <c r="L56" t="s">
        <v>178</v>
      </c>
      <c r="M56" t="s">
        <v>189</v>
      </c>
      <c r="N56" t="s">
        <v>28</v>
      </c>
      <c r="O56" t="s">
        <v>190</v>
      </c>
      <c r="P56" t="s">
        <v>181</v>
      </c>
      <c r="Q56" t="s">
        <v>191</v>
      </c>
      <c r="R56" t="s">
        <v>32</v>
      </c>
      <c r="S56" t="s">
        <v>33</v>
      </c>
      <c r="T56" t="s">
        <v>34</v>
      </c>
      <c r="U56" t="s">
        <v>35</v>
      </c>
      <c r="V56" t="s">
        <v>36</v>
      </c>
      <c r="W56" t="s">
        <v>187</v>
      </c>
      <c r="X56" t="s">
        <v>178</v>
      </c>
      <c r="Y56" t="s">
        <v>38</v>
      </c>
      <c r="Z56" t="s">
        <v>41</v>
      </c>
      <c r="AA56" t="s">
        <v>192</v>
      </c>
      <c r="AB56" t="s">
        <v>178</v>
      </c>
      <c r="AC56" s="20">
        <v>88766.19</v>
      </c>
      <c r="AD56" s="11">
        <v>286433.71000000002</v>
      </c>
    </row>
    <row r="57" spans="1:30" x14ac:dyDescent="0.2">
      <c r="A57" s="16">
        <v>44926</v>
      </c>
      <c r="B57" s="16">
        <f t="shared" si="0"/>
        <v>44927</v>
      </c>
      <c r="C57" s="16">
        <v>45290</v>
      </c>
      <c r="D57" s="16">
        <f t="shared" si="3"/>
        <v>45291</v>
      </c>
      <c r="E57" s="28">
        <f t="shared" si="1"/>
        <v>182.5</v>
      </c>
      <c r="F57" s="17">
        <f t="shared" si="4"/>
        <v>375.5</v>
      </c>
      <c r="G57" s="18">
        <f t="shared" si="2"/>
        <v>6563.74</v>
      </c>
      <c r="H57" t="s">
        <v>23</v>
      </c>
      <c r="I57" t="s">
        <v>24</v>
      </c>
      <c r="J57" t="s">
        <v>61</v>
      </c>
      <c r="K57" t="s">
        <v>188</v>
      </c>
      <c r="L57" t="s">
        <v>178</v>
      </c>
      <c r="M57" t="s">
        <v>189</v>
      </c>
      <c r="N57" t="s">
        <v>28</v>
      </c>
      <c r="O57" t="s">
        <v>190</v>
      </c>
      <c r="P57" t="s">
        <v>181</v>
      </c>
      <c r="Q57" t="s">
        <v>191</v>
      </c>
      <c r="R57" t="s">
        <v>32</v>
      </c>
      <c r="S57" t="s">
        <v>33</v>
      </c>
      <c r="T57" t="s">
        <v>34</v>
      </c>
      <c r="U57" t="s">
        <v>35</v>
      </c>
      <c r="V57" t="s">
        <v>36</v>
      </c>
      <c r="W57" t="s">
        <v>186</v>
      </c>
      <c r="X57" t="s">
        <v>178</v>
      </c>
      <c r="Y57" t="s">
        <v>38</v>
      </c>
      <c r="Z57" t="s">
        <v>41</v>
      </c>
      <c r="AA57" t="s">
        <v>192</v>
      </c>
      <c r="AB57" t="s">
        <v>178</v>
      </c>
      <c r="AC57" s="20">
        <v>17.48</v>
      </c>
      <c r="AD57" s="11">
        <v>286433.71000000002</v>
      </c>
    </row>
    <row r="58" spans="1:30" x14ac:dyDescent="0.2">
      <c r="A58" s="16">
        <v>44926</v>
      </c>
      <c r="B58" s="16">
        <f t="shared" si="0"/>
        <v>44927</v>
      </c>
      <c r="C58" s="16">
        <v>45290</v>
      </c>
      <c r="D58" s="16">
        <f t="shared" si="3"/>
        <v>45291</v>
      </c>
      <c r="E58" s="28">
        <f t="shared" si="1"/>
        <v>182.5</v>
      </c>
      <c r="F58" s="17">
        <f t="shared" si="4"/>
        <v>375.5</v>
      </c>
      <c r="G58" s="18">
        <f t="shared" si="2"/>
        <v>1918455.7849999999</v>
      </c>
      <c r="H58" t="s">
        <v>23</v>
      </c>
      <c r="I58" t="s">
        <v>24</v>
      </c>
      <c r="J58" t="s">
        <v>42</v>
      </c>
      <c r="K58" t="s">
        <v>193</v>
      </c>
      <c r="L58" t="s">
        <v>178</v>
      </c>
      <c r="M58" t="s">
        <v>194</v>
      </c>
      <c r="N58" t="s">
        <v>28</v>
      </c>
      <c r="O58" t="s">
        <v>195</v>
      </c>
      <c r="P58" t="s">
        <v>181</v>
      </c>
      <c r="Q58" t="s">
        <v>196</v>
      </c>
      <c r="R58" t="s">
        <v>32</v>
      </c>
      <c r="S58" t="s">
        <v>33</v>
      </c>
      <c r="T58" t="s">
        <v>34</v>
      </c>
      <c r="U58" t="s">
        <v>35</v>
      </c>
      <c r="V58" t="s">
        <v>36</v>
      </c>
      <c r="W58" t="s">
        <v>183</v>
      </c>
      <c r="X58" t="s">
        <v>178</v>
      </c>
      <c r="Y58" t="s">
        <v>38</v>
      </c>
      <c r="Z58" t="s">
        <v>41</v>
      </c>
      <c r="AA58" t="s">
        <v>197</v>
      </c>
      <c r="AB58" t="s">
        <v>178</v>
      </c>
      <c r="AC58" s="20">
        <v>5109.07</v>
      </c>
      <c r="AD58" s="11">
        <v>6875.43</v>
      </c>
    </row>
    <row r="59" spans="1:30" x14ac:dyDescent="0.2">
      <c r="A59" s="16">
        <v>44926</v>
      </c>
      <c r="B59" s="16">
        <f t="shared" si="0"/>
        <v>44927</v>
      </c>
      <c r="C59" s="16">
        <v>45290</v>
      </c>
      <c r="D59" s="16">
        <f t="shared" si="3"/>
        <v>45291</v>
      </c>
      <c r="E59" s="28">
        <f t="shared" si="1"/>
        <v>182.5</v>
      </c>
      <c r="F59" s="17">
        <f t="shared" si="4"/>
        <v>375.5</v>
      </c>
      <c r="G59" s="18">
        <f t="shared" si="2"/>
        <v>663268.17999999993</v>
      </c>
      <c r="H59" t="s">
        <v>23</v>
      </c>
      <c r="I59" t="s">
        <v>24</v>
      </c>
      <c r="J59" t="s">
        <v>24</v>
      </c>
      <c r="K59" t="s">
        <v>193</v>
      </c>
      <c r="L59" t="s">
        <v>178</v>
      </c>
      <c r="M59" t="s">
        <v>194</v>
      </c>
      <c r="N59" t="s">
        <v>28</v>
      </c>
      <c r="O59" t="s">
        <v>195</v>
      </c>
      <c r="P59" t="s">
        <v>181</v>
      </c>
      <c r="Q59" t="s">
        <v>196</v>
      </c>
      <c r="R59" t="s">
        <v>32</v>
      </c>
      <c r="S59" t="s">
        <v>33</v>
      </c>
      <c r="T59" t="s">
        <v>34</v>
      </c>
      <c r="U59" t="s">
        <v>35</v>
      </c>
      <c r="V59" t="s">
        <v>36</v>
      </c>
      <c r="W59" t="s">
        <v>187</v>
      </c>
      <c r="X59" t="s">
        <v>178</v>
      </c>
      <c r="Y59" t="s">
        <v>38</v>
      </c>
      <c r="Z59" t="s">
        <v>41</v>
      </c>
      <c r="AA59" t="s">
        <v>197</v>
      </c>
      <c r="AB59" t="s">
        <v>178</v>
      </c>
      <c r="AC59" s="20">
        <v>1766.36</v>
      </c>
      <c r="AD59" s="11">
        <v>6875.43</v>
      </c>
    </row>
    <row r="60" spans="1:30" x14ac:dyDescent="0.2">
      <c r="A60" s="16">
        <v>44926</v>
      </c>
      <c r="B60" s="16">
        <f t="shared" si="0"/>
        <v>44927</v>
      </c>
      <c r="C60" s="16">
        <v>45290</v>
      </c>
      <c r="D60" s="16">
        <f t="shared" si="3"/>
        <v>45291</v>
      </c>
      <c r="E60" s="28">
        <f t="shared" si="1"/>
        <v>182.5</v>
      </c>
      <c r="F60" s="17">
        <f t="shared" si="4"/>
        <v>375.5</v>
      </c>
      <c r="G60" s="18">
        <f t="shared" si="2"/>
        <v>581889.82000000007</v>
      </c>
      <c r="H60" t="s">
        <v>23</v>
      </c>
      <c r="I60" t="s">
        <v>24</v>
      </c>
      <c r="J60" t="s">
        <v>42</v>
      </c>
      <c r="K60" t="s">
        <v>225</v>
      </c>
      <c r="L60" t="s">
        <v>178</v>
      </c>
      <c r="M60" t="s">
        <v>226</v>
      </c>
      <c r="N60" t="s">
        <v>28</v>
      </c>
      <c r="O60" t="s">
        <v>227</v>
      </c>
      <c r="P60" t="s">
        <v>181</v>
      </c>
      <c r="Q60" t="s">
        <v>228</v>
      </c>
      <c r="R60" t="s">
        <v>32</v>
      </c>
      <c r="S60" t="s">
        <v>33</v>
      </c>
      <c r="T60" t="s">
        <v>34</v>
      </c>
      <c r="U60" t="s">
        <v>35</v>
      </c>
      <c r="V60" t="s">
        <v>36</v>
      </c>
      <c r="W60" t="s">
        <v>183</v>
      </c>
      <c r="X60" t="s">
        <v>178</v>
      </c>
      <c r="Y60" t="s">
        <v>38</v>
      </c>
      <c r="Z60" t="s">
        <v>41</v>
      </c>
      <c r="AA60" t="s">
        <v>229</v>
      </c>
      <c r="AB60" t="s">
        <v>178</v>
      </c>
      <c r="AC60" s="20">
        <v>1549.64</v>
      </c>
      <c r="AD60" s="11">
        <v>1596.27</v>
      </c>
    </row>
    <row r="61" spans="1:30" x14ac:dyDescent="0.2">
      <c r="A61" s="16">
        <v>44926</v>
      </c>
      <c r="B61" s="16">
        <f t="shared" si="0"/>
        <v>44927</v>
      </c>
      <c r="C61" s="16">
        <v>45290</v>
      </c>
      <c r="D61" s="16">
        <f t="shared" si="3"/>
        <v>45291</v>
      </c>
      <c r="E61" s="28">
        <f t="shared" si="1"/>
        <v>182.5</v>
      </c>
      <c r="F61" s="17">
        <f t="shared" si="4"/>
        <v>375.5</v>
      </c>
      <c r="G61" s="18">
        <f t="shared" si="2"/>
        <v>17509.565000000002</v>
      </c>
      <c r="H61" t="s">
        <v>23</v>
      </c>
      <c r="I61" t="s">
        <v>24</v>
      </c>
      <c r="J61" t="s">
        <v>24</v>
      </c>
      <c r="K61" t="s">
        <v>225</v>
      </c>
      <c r="L61" t="s">
        <v>178</v>
      </c>
      <c r="M61" t="s">
        <v>226</v>
      </c>
      <c r="N61" t="s">
        <v>28</v>
      </c>
      <c r="O61" t="s">
        <v>227</v>
      </c>
      <c r="P61" t="s">
        <v>181</v>
      </c>
      <c r="Q61" t="s">
        <v>228</v>
      </c>
      <c r="R61" t="s">
        <v>32</v>
      </c>
      <c r="S61" t="s">
        <v>33</v>
      </c>
      <c r="T61" t="s">
        <v>34</v>
      </c>
      <c r="U61" t="s">
        <v>35</v>
      </c>
      <c r="V61" t="s">
        <v>36</v>
      </c>
      <c r="W61" t="s">
        <v>187</v>
      </c>
      <c r="X61" t="s">
        <v>178</v>
      </c>
      <c r="Y61" t="s">
        <v>38</v>
      </c>
      <c r="Z61" t="s">
        <v>41</v>
      </c>
      <c r="AA61" t="s">
        <v>229</v>
      </c>
      <c r="AB61" t="s">
        <v>178</v>
      </c>
      <c r="AC61" s="20">
        <v>46.63</v>
      </c>
      <c r="AD61" s="11">
        <v>1596.27</v>
      </c>
    </row>
    <row r="62" spans="1:30" x14ac:dyDescent="0.2">
      <c r="A62" s="16">
        <v>44926</v>
      </c>
      <c r="B62" s="16">
        <f t="shared" si="0"/>
        <v>44927</v>
      </c>
      <c r="C62" s="16">
        <v>45290</v>
      </c>
      <c r="D62" s="16">
        <f t="shared" si="3"/>
        <v>45291</v>
      </c>
      <c r="E62" s="28">
        <f t="shared" si="1"/>
        <v>182.5</v>
      </c>
      <c r="F62" s="17">
        <f t="shared" si="4"/>
        <v>379.5</v>
      </c>
      <c r="G62" s="18">
        <f t="shared" si="2"/>
        <v>692864.53500000003</v>
      </c>
      <c r="H62" t="s">
        <v>23</v>
      </c>
      <c r="I62" t="s">
        <v>24</v>
      </c>
      <c r="J62" t="s">
        <v>42</v>
      </c>
      <c r="K62" t="s">
        <v>204</v>
      </c>
      <c r="L62" t="s">
        <v>178</v>
      </c>
      <c r="M62" t="s">
        <v>205</v>
      </c>
      <c r="N62" t="s">
        <v>28</v>
      </c>
      <c r="O62" t="s">
        <v>206</v>
      </c>
      <c r="P62" t="s">
        <v>181</v>
      </c>
      <c r="Q62" t="s">
        <v>207</v>
      </c>
      <c r="R62" t="s">
        <v>32</v>
      </c>
      <c r="S62" t="s">
        <v>33</v>
      </c>
      <c r="T62" t="s">
        <v>34</v>
      </c>
      <c r="U62" t="s">
        <v>35</v>
      </c>
      <c r="V62" t="s">
        <v>36</v>
      </c>
      <c r="W62" t="s">
        <v>183</v>
      </c>
      <c r="X62" t="s">
        <v>178</v>
      </c>
      <c r="Y62" t="s">
        <v>38</v>
      </c>
      <c r="Z62" t="s">
        <v>30</v>
      </c>
      <c r="AA62" t="s">
        <v>208</v>
      </c>
      <c r="AB62" t="s">
        <v>178</v>
      </c>
      <c r="AC62" s="20">
        <v>1825.73</v>
      </c>
      <c r="AD62" s="11">
        <v>48594.48</v>
      </c>
    </row>
    <row r="63" spans="1:30" x14ac:dyDescent="0.2">
      <c r="A63" s="16">
        <v>44926</v>
      </c>
      <c r="B63" s="16">
        <f t="shared" si="0"/>
        <v>44927</v>
      </c>
      <c r="C63" s="16">
        <v>45290</v>
      </c>
      <c r="D63" s="16">
        <f t="shared" si="3"/>
        <v>45291</v>
      </c>
      <c r="E63" s="28">
        <f t="shared" si="1"/>
        <v>182.5</v>
      </c>
      <c r="F63" s="17">
        <f t="shared" si="4"/>
        <v>379.5</v>
      </c>
      <c r="G63" s="18">
        <f t="shared" si="2"/>
        <v>17256908.625</v>
      </c>
      <c r="H63" t="s">
        <v>23</v>
      </c>
      <c r="I63" t="s">
        <v>24</v>
      </c>
      <c r="J63" t="s">
        <v>24</v>
      </c>
      <c r="K63" t="s">
        <v>204</v>
      </c>
      <c r="L63" t="s">
        <v>178</v>
      </c>
      <c r="M63" t="s">
        <v>205</v>
      </c>
      <c r="N63" t="s">
        <v>28</v>
      </c>
      <c r="O63" t="s">
        <v>206</v>
      </c>
      <c r="P63" t="s">
        <v>181</v>
      </c>
      <c r="Q63" t="s">
        <v>207</v>
      </c>
      <c r="R63" t="s">
        <v>32</v>
      </c>
      <c r="S63" t="s">
        <v>33</v>
      </c>
      <c r="T63" t="s">
        <v>34</v>
      </c>
      <c r="U63" t="s">
        <v>35</v>
      </c>
      <c r="V63" t="s">
        <v>36</v>
      </c>
      <c r="W63" t="s">
        <v>187</v>
      </c>
      <c r="X63" t="s">
        <v>178</v>
      </c>
      <c r="Y63" t="s">
        <v>38</v>
      </c>
      <c r="Z63" t="s">
        <v>30</v>
      </c>
      <c r="AA63" t="s">
        <v>208</v>
      </c>
      <c r="AB63" t="s">
        <v>178</v>
      </c>
      <c r="AC63" s="20">
        <v>45472.75</v>
      </c>
      <c r="AD63" s="11">
        <v>48594.48</v>
      </c>
    </row>
    <row r="64" spans="1:30" x14ac:dyDescent="0.2">
      <c r="A64" s="16">
        <v>44926</v>
      </c>
      <c r="B64" s="16">
        <f t="shared" si="0"/>
        <v>44927</v>
      </c>
      <c r="C64" s="16">
        <v>45290</v>
      </c>
      <c r="D64" s="16">
        <f t="shared" si="3"/>
        <v>45291</v>
      </c>
      <c r="E64" s="28">
        <f t="shared" si="1"/>
        <v>182.5</v>
      </c>
      <c r="F64" s="17">
        <f t="shared" si="4"/>
        <v>379.5</v>
      </c>
      <c r="G64" s="18">
        <f t="shared" si="2"/>
        <v>491832</v>
      </c>
      <c r="H64" t="s">
        <v>23</v>
      </c>
      <c r="I64" t="s">
        <v>24</v>
      </c>
      <c r="J64" t="s">
        <v>61</v>
      </c>
      <c r="K64" t="s">
        <v>204</v>
      </c>
      <c r="L64" t="s">
        <v>178</v>
      </c>
      <c r="M64" t="s">
        <v>205</v>
      </c>
      <c r="N64" t="s">
        <v>28</v>
      </c>
      <c r="O64" t="s">
        <v>206</v>
      </c>
      <c r="P64" t="s">
        <v>181</v>
      </c>
      <c r="Q64" t="s">
        <v>207</v>
      </c>
      <c r="R64" t="s">
        <v>32</v>
      </c>
      <c r="S64" t="s">
        <v>33</v>
      </c>
      <c r="T64" t="s">
        <v>34</v>
      </c>
      <c r="U64" t="s">
        <v>35</v>
      </c>
      <c r="V64" t="s">
        <v>36</v>
      </c>
      <c r="W64" t="s">
        <v>186</v>
      </c>
      <c r="X64" t="s">
        <v>178</v>
      </c>
      <c r="Y64" t="s">
        <v>38</v>
      </c>
      <c r="Z64" t="s">
        <v>30</v>
      </c>
      <c r="AA64" t="s">
        <v>208</v>
      </c>
      <c r="AB64" t="s">
        <v>178</v>
      </c>
      <c r="AC64" s="20">
        <v>1296</v>
      </c>
      <c r="AD64" s="11">
        <v>48594.48</v>
      </c>
    </row>
    <row r="65" spans="1:30" x14ac:dyDescent="0.2">
      <c r="A65" s="16">
        <v>44926</v>
      </c>
      <c r="B65" s="16">
        <f t="shared" si="0"/>
        <v>44927</v>
      </c>
      <c r="C65" s="16">
        <v>45290</v>
      </c>
      <c r="D65" s="16">
        <f t="shared" si="3"/>
        <v>45291</v>
      </c>
      <c r="E65" s="28">
        <f t="shared" si="1"/>
        <v>182.5</v>
      </c>
      <c r="F65" s="17">
        <f t="shared" si="4"/>
        <v>379.5</v>
      </c>
      <c r="G65" s="18">
        <f t="shared" si="2"/>
        <v>5887809.6749999998</v>
      </c>
      <c r="H65" t="s">
        <v>23</v>
      </c>
      <c r="I65" t="s">
        <v>24</v>
      </c>
      <c r="J65" t="s">
        <v>42</v>
      </c>
      <c r="K65" t="s">
        <v>220</v>
      </c>
      <c r="L65" t="s">
        <v>178</v>
      </c>
      <c r="M65" t="s">
        <v>221</v>
      </c>
      <c r="N65" t="s">
        <v>28</v>
      </c>
      <c r="O65" t="s">
        <v>222</v>
      </c>
      <c r="P65" t="s">
        <v>181</v>
      </c>
      <c r="Q65" t="s">
        <v>223</v>
      </c>
      <c r="R65" t="s">
        <v>32</v>
      </c>
      <c r="S65" t="s">
        <v>33</v>
      </c>
      <c r="T65" t="s">
        <v>34</v>
      </c>
      <c r="U65" t="s">
        <v>35</v>
      </c>
      <c r="V65" t="s">
        <v>36</v>
      </c>
      <c r="W65" t="s">
        <v>183</v>
      </c>
      <c r="X65" t="s">
        <v>178</v>
      </c>
      <c r="Y65" t="s">
        <v>38</v>
      </c>
      <c r="Z65" t="s">
        <v>30</v>
      </c>
      <c r="AA65" t="s">
        <v>224</v>
      </c>
      <c r="AB65" t="s">
        <v>178</v>
      </c>
      <c r="AC65" s="20">
        <v>15514.65</v>
      </c>
      <c r="AD65" s="11">
        <v>15514.65</v>
      </c>
    </row>
    <row r="66" spans="1:30" x14ac:dyDescent="0.2">
      <c r="A66" s="16">
        <v>44926</v>
      </c>
      <c r="B66" s="16">
        <f t="shared" si="0"/>
        <v>44927</v>
      </c>
      <c r="C66" s="16">
        <v>45290</v>
      </c>
      <c r="D66" s="16">
        <f t="shared" si="3"/>
        <v>45291</v>
      </c>
      <c r="E66" s="28">
        <f t="shared" si="1"/>
        <v>182.5</v>
      </c>
      <c r="F66" s="17">
        <f t="shared" si="4"/>
        <v>380.5</v>
      </c>
      <c r="G66" s="18">
        <f t="shared" si="2"/>
        <v>2656719.4900000002</v>
      </c>
      <c r="H66" t="s">
        <v>23</v>
      </c>
      <c r="I66" t="s">
        <v>24</v>
      </c>
      <c r="J66" t="s">
        <v>42</v>
      </c>
      <c r="K66" t="s">
        <v>198</v>
      </c>
      <c r="L66" t="s">
        <v>178</v>
      </c>
      <c r="M66" t="s">
        <v>199</v>
      </c>
      <c r="N66" t="s">
        <v>28</v>
      </c>
      <c r="O66" t="s">
        <v>200</v>
      </c>
      <c r="P66" t="s">
        <v>181</v>
      </c>
      <c r="Q66" t="s">
        <v>201</v>
      </c>
      <c r="R66" t="s">
        <v>32</v>
      </c>
      <c r="S66" t="s">
        <v>33</v>
      </c>
      <c r="T66" t="s">
        <v>34</v>
      </c>
      <c r="U66" t="s">
        <v>35</v>
      </c>
      <c r="V66" t="s">
        <v>36</v>
      </c>
      <c r="W66" t="s">
        <v>183</v>
      </c>
      <c r="X66" t="s">
        <v>178</v>
      </c>
      <c r="Y66" t="s">
        <v>38</v>
      </c>
      <c r="Z66" t="s">
        <v>202</v>
      </c>
      <c r="AA66" t="s">
        <v>203</v>
      </c>
      <c r="AB66" t="s">
        <v>178</v>
      </c>
      <c r="AC66" s="20">
        <v>6982.18</v>
      </c>
      <c r="AD66" s="11">
        <v>6982.18</v>
      </c>
    </row>
    <row r="67" spans="1:30" x14ac:dyDescent="0.2">
      <c r="A67" s="16">
        <v>44926</v>
      </c>
      <c r="B67" s="16">
        <f t="shared" si="0"/>
        <v>44927</v>
      </c>
      <c r="C67" s="16">
        <v>45290</v>
      </c>
      <c r="D67" s="16">
        <f t="shared" si="3"/>
        <v>45291</v>
      </c>
      <c r="E67" s="28">
        <f t="shared" si="1"/>
        <v>182.5</v>
      </c>
      <c r="F67" s="17">
        <f t="shared" si="4"/>
        <v>387.5</v>
      </c>
      <c r="G67" s="18">
        <f t="shared" si="2"/>
        <v>10431077.625</v>
      </c>
      <c r="H67" t="s">
        <v>23</v>
      </c>
      <c r="I67" t="s">
        <v>24</v>
      </c>
      <c r="J67" t="s">
        <v>42</v>
      </c>
      <c r="K67" t="s">
        <v>114</v>
      </c>
      <c r="L67" t="s">
        <v>26</v>
      </c>
      <c r="M67" t="s">
        <v>115</v>
      </c>
      <c r="N67" t="s">
        <v>28</v>
      </c>
      <c r="O67" t="s">
        <v>116</v>
      </c>
      <c r="P67" t="s">
        <v>30</v>
      </c>
      <c r="Q67" t="s">
        <v>117</v>
      </c>
      <c r="R67" t="s">
        <v>32</v>
      </c>
      <c r="S67" t="s">
        <v>33</v>
      </c>
      <c r="T67" t="s">
        <v>34</v>
      </c>
      <c r="U67" t="s">
        <v>35</v>
      </c>
      <c r="V67" t="s">
        <v>36</v>
      </c>
      <c r="W67" t="s">
        <v>43</v>
      </c>
      <c r="X67" t="s">
        <v>26</v>
      </c>
      <c r="Y67" t="s">
        <v>38</v>
      </c>
      <c r="Z67" t="s">
        <v>118</v>
      </c>
      <c r="AA67" t="s">
        <v>119</v>
      </c>
      <c r="AB67" t="s">
        <v>41</v>
      </c>
      <c r="AC67" s="20">
        <v>26918.91</v>
      </c>
      <c r="AD67" s="11">
        <v>26918.91</v>
      </c>
    </row>
    <row r="68" spans="1:30" x14ac:dyDescent="0.2">
      <c r="A68" s="16">
        <v>44926</v>
      </c>
      <c r="B68" s="16">
        <f t="shared" si="0"/>
        <v>44927</v>
      </c>
      <c r="C68" s="16">
        <v>45290</v>
      </c>
      <c r="D68" s="16">
        <f t="shared" si="3"/>
        <v>45291</v>
      </c>
      <c r="E68" s="28">
        <f t="shared" si="1"/>
        <v>182.5</v>
      </c>
      <c r="F68" s="17">
        <f t="shared" si="4"/>
        <v>387.5</v>
      </c>
      <c r="G68" s="18">
        <f t="shared" si="2"/>
        <v>1694545.2500000002</v>
      </c>
      <c r="H68" t="s">
        <v>23</v>
      </c>
      <c r="I68" t="s">
        <v>24</v>
      </c>
      <c r="J68" t="s">
        <v>24</v>
      </c>
      <c r="K68" t="s">
        <v>137</v>
      </c>
      <c r="L68" t="s">
        <v>26</v>
      </c>
      <c r="M68" t="s">
        <v>138</v>
      </c>
      <c r="N68" t="s">
        <v>28</v>
      </c>
      <c r="O68" t="s">
        <v>139</v>
      </c>
      <c r="P68" t="s">
        <v>30</v>
      </c>
      <c r="Q68" t="s">
        <v>140</v>
      </c>
      <c r="R68" t="s">
        <v>32</v>
      </c>
      <c r="S68" t="s">
        <v>33</v>
      </c>
      <c r="T68" t="s">
        <v>34</v>
      </c>
      <c r="U68" t="s">
        <v>35</v>
      </c>
      <c r="V68" t="s">
        <v>36</v>
      </c>
      <c r="W68" t="s">
        <v>37</v>
      </c>
      <c r="X68" t="s">
        <v>26</v>
      </c>
      <c r="Y68" t="s">
        <v>38</v>
      </c>
      <c r="Z68" t="s">
        <v>118</v>
      </c>
      <c r="AA68" t="s">
        <v>141</v>
      </c>
      <c r="AB68" t="s">
        <v>41</v>
      </c>
      <c r="AC68" s="20">
        <v>4373.0200000000004</v>
      </c>
      <c r="AD68" s="11">
        <v>4390.6400000000003</v>
      </c>
    </row>
    <row r="69" spans="1:30" x14ac:dyDescent="0.2">
      <c r="A69" s="16">
        <v>44926</v>
      </c>
      <c r="B69" s="16">
        <f t="shared" si="0"/>
        <v>44927</v>
      </c>
      <c r="C69" s="16">
        <v>45290</v>
      </c>
      <c r="D69" s="16">
        <f t="shared" si="3"/>
        <v>45291</v>
      </c>
      <c r="E69" s="28">
        <f t="shared" si="1"/>
        <v>182.5</v>
      </c>
      <c r="F69" s="17">
        <f t="shared" si="4"/>
        <v>387.5</v>
      </c>
      <c r="G69" s="18">
        <f t="shared" si="2"/>
        <v>11.625</v>
      </c>
      <c r="H69" t="s">
        <v>23</v>
      </c>
      <c r="I69" t="s">
        <v>24</v>
      </c>
      <c r="J69" t="s">
        <v>61</v>
      </c>
      <c r="K69" t="s">
        <v>137</v>
      </c>
      <c r="L69" t="s">
        <v>26</v>
      </c>
      <c r="M69" t="s">
        <v>138</v>
      </c>
      <c r="N69" t="s">
        <v>28</v>
      </c>
      <c r="O69" t="s">
        <v>139</v>
      </c>
      <c r="P69" t="s">
        <v>30</v>
      </c>
      <c r="Q69" t="s">
        <v>140</v>
      </c>
      <c r="R69" t="s">
        <v>32</v>
      </c>
      <c r="S69" t="s">
        <v>33</v>
      </c>
      <c r="T69" t="s">
        <v>34</v>
      </c>
      <c r="U69" t="s">
        <v>35</v>
      </c>
      <c r="V69" t="s">
        <v>36</v>
      </c>
      <c r="W69" t="s">
        <v>62</v>
      </c>
      <c r="X69" t="s">
        <v>26</v>
      </c>
      <c r="Y69" t="s">
        <v>38</v>
      </c>
      <c r="Z69" t="s">
        <v>118</v>
      </c>
      <c r="AA69" t="s">
        <v>141</v>
      </c>
      <c r="AB69" t="s">
        <v>41</v>
      </c>
      <c r="AC69" s="20">
        <v>0.03</v>
      </c>
      <c r="AD69" s="11">
        <v>4390.6400000000003</v>
      </c>
    </row>
    <row r="70" spans="1:30" x14ac:dyDescent="0.2">
      <c r="A70" s="16">
        <v>44926</v>
      </c>
      <c r="B70" s="16">
        <f t="shared" si="0"/>
        <v>44927</v>
      </c>
      <c r="C70" s="16">
        <v>45290</v>
      </c>
      <c r="D70" s="16">
        <f t="shared" si="3"/>
        <v>45291</v>
      </c>
      <c r="E70" s="28">
        <f t="shared" si="1"/>
        <v>182.5</v>
      </c>
      <c r="F70" s="17">
        <f t="shared" si="4"/>
        <v>387.5</v>
      </c>
      <c r="G70" s="18">
        <f t="shared" si="2"/>
        <v>6816.125</v>
      </c>
      <c r="H70" t="s">
        <v>23</v>
      </c>
      <c r="I70" t="s">
        <v>24</v>
      </c>
      <c r="J70" t="s">
        <v>42</v>
      </c>
      <c r="K70" t="s">
        <v>137</v>
      </c>
      <c r="L70" t="s">
        <v>26</v>
      </c>
      <c r="M70" t="s">
        <v>138</v>
      </c>
      <c r="N70" t="s">
        <v>28</v>
      </c>
      <c r="O70" t="s">
        <v>139</v>
      </c>
      <c r="P70" t="s">
        <v>30</v>
      </c>
      <c r="Q70" t="s">
        <v>140</v>
      </c>
      <c r="R70" t="s">
        <v>32</v>
      </c>
      <c r="S70" t="s">
        <v>33</v>
      </c>
      <c r="T70" t="s">
        <v>34</v>
      </c>
      <c r="U70" t="s">
        <v>35</v>
      </c>
      <c r="V70" t="s">
        <v>36</v>
      </c>
      <c r="W70" t="s">
        <v>43</v>
      </c>
      <c r="X70" t="s">
        <v>26</v>
      </c>
      <c r="Y70" t="s">
        <v>38</v>
      </c>
      <c r="Z70" t="s">
        <v>118</v>
      </c>
      <c r="AA70" t="s">
        <v>141</v>
      </c>
      <c r="AB70" t="s">
        <v>41</v>
      </c>
      <c r="AC70" s="20">
        <v>17.59</v>
      </c>
      <c r="AD70" s="11">
        <v>4390.6400000000003</v>
      </c>
    </row>
    <row r="71" spans="1:30" x14ac:dyDescent="0.2">
      <c r="A71" s="16">
        <v>44926</v>
      </c>
      <c r="B71" s="16">
        <f t="shared" si="0"/>
        <v>44927</v>
      </c>
      <c r="C71" s="16">
        <v>45290</v>
      </c>
      <c r="D71" s="16">
        <f t="shared" si="3"/>
        <v>45291</v>
      </c>
      <c r="E71" s="28">
        <f t="shared" si="1"/>
        <v>182.5</v>
      </c>
      <c r="F71" s="17">
        <f t="shared" si="4"/>
        <v>388.5</v>
      </c>
      <c r="G71" s="18">
        <f t="shared" si="2"/>
        <v>624513.75</v>
      </c>
      <c r="H71" t="s">
        <v>23</v>
      </c>
      <c r="I71" t="s">
        <v>24</v>
      </c>
      <c r="J71" t="s">
        <v>24</v>
      </c>
      <c r="K71" t="s">
        <v>25</v>
      </c>
      <c r="L71" t="s">
        <v>26</v>
      </c>
      <c r="M71" t="s">
        <v>27</v>
      </c>
      <c r="N71" t="s">
        <v>28</v>
      </c>
      <c r="O71" t="s">
        <v>29</v>
      </c>
      <c r="P71" t="s">
        <v>30</v>
      </c>
      <c r="Q71" t="s">
        <v>31</v>
      </c>
      <c r="R71" t="s">
        <v>32</v>
      </c>
      <c r="S71" t="s">
        <v>33</v>
      </c>
      <c r="T71" t="s">
        <v>34</v>
      </c>
      <c r="U71" t="s">
        <v>35</v>
      </c>
      <c r="V71" t="s">
        <v>36</v>
      </c>
      <c r="W71" t="s">
        <v>37</v>
      </c>
      <c r="X71" t="s">
        <v>26</v>
      </c>
      <c r="Y71" t="s">
        <v>38</v>
      </c>
      <c r="Z71" t="s">
        <v>39</v>
      </c>
      <c r="AA71" t="s">
        <v>40</v>
      </c>
      <c r="AB71" t="s">
        <v>41</v>
      </c>
      <c r="AC71" s="20">
        <v>1607.5</v>
      </c>
      <c r="AD71" s="11">
        <v>4224.79</v>
      </c>
    </row>
    <row r="72" spans="1:30" x14ac:dyDescent="0.2">
      <c r="A72" s="16">
        <v>44926</v>
      </c>
      <c r="B72" s="16">
        <f t="shared" si="0"/>
        <v>44927</v>
      </c>
      <c r="C72" s="16">
        <v>45290</v>
      </c>
      <c r="D72" s="16">
        <f t="shared" si="3"/>
        <v>45291</v>
      </c>
      <c r="E72" s="28">
        <f t="shared" si="1"/>
        <v>182.5</v>
      </c>
      <c r="F72" s="17">
        <f t="shared" si="4"/>
        <v>388.5</v>
      </c>
      <c r="G72" s="18">
        <f t="shared" si="2"/>
        <v>1016817.165</v>
      </c>
      <c r="H72" t="s">
        <v>23</v>
      </c>
      <c r="I72" t="s">
        <v>24</v>
      </c>
      <c r="J72" t="s">
        <v>42</v>
      </c>
      <c r="K72" t="s">
        <v>25</v>
      </c>
      <c r="L72" t="s">
        <v>26</v>
      </c>
      <c r="M72" t="s">
        <v>27</v>
      </c>
      <c r="N72" t="s">
        <v>28</v>
      </c>
      <c r="O72" t="s">
        <v>29</v>
      </c>
      <c r="P72" t="s">
        <v>30</v>
      </c>
      <c r="Q72" t="s">
        <v>31</v>
      </c>
      <c r="R72" t="s">
        <v>32</v>
      </c>
      <c r="S72" t="s">
        <v>33</v>
      </c>
      <c r="T72" t="s">
        <v>34</v>
      </c>
      <c r="U72" t="s">
        <v>35</v>
      </c>
      <c r="V72" t="s">
        <v>36</v>
      </c>
      <c r="W72" t="s">
        <v>43</v>
      </c>
      <c r="X72" t="s">
        <v>26</v>
      </c>
      <c r="Y72" t="s">
        <v>38</v>
      </c>
      <c r="Z72" t="s">
        <v>39</v>
      </c>
      <c r="AA72" t="s">
        <v>40</v>
      </c>
      <c r="AB72" t="s">
        <v>41</v>
      </c>
      <c r="AC72" s="20">
        <v>2617.29</v>
      </c>
      <c r="AD72" s="11">
        <v>4224.79</v>
      </c>
    </row>
    <row r="73" spans="1:30" x14ac:dyDescent="0.2">
      <c r="A73" s="16">
        <v>44926</v>
      </c>
      <c r="B73" s="16">
        <f t="shared" si="0"/>
        <v>44927</v>
      </c>
      <c r="C73" s="16">
        <v>45290</v>
      </c>
      <c r="D73" s="16">
        <f t="shared" si="3"/>
        <v>45291</v>
      </c>
      <c r="E73" s="28">
        <f t="shared" si="1"/>
        <v>182.5</v>
      </c>
      <c r="F73" s="17">
        <f t="shared" si="4"/>
        <v>388.5</v>
      </c>
      <c r="G73" s="18">
        <f t="shared" si="2"/>
        <v>3148295.22</v>
      </c>
      <c r="H73" t="s">
        <v>23</v>
      </c>
      <c r="I73" t="s">
        <v>24</v>
      </c>
      <c r="J73" t="s">
        <v>24</v>
      </c>
      <c r="K73" t="s">
        <v>56</v>
      </c>
      <c r="L73" t="s">
        <v>26</v>
      </c>
      <c r="M73" t="s">
        <v>57</v>
      </c>
      <c r="N73" t="s">
        <v>28</v>
      </c>
      <c r="O73" t="s">
        <v>58</v>
      </c>
      <c r="P73" t="s">
        <v>30</v>
      </c>
      <c r="Q73" t="s">
        <v>59</v>
      </c>
      <c r="R73" t="s">
        <v>32</v>
      </c>
      <c r="S73" t="s">
        <v>33</v>
      </c>
      <c r="T73" t="s">
        <v>34</v>
      </c>
      <c r="U73" t="s">
        <v>35</v>
      </c>
      <c r="V73" t="s">
        <v>36</v>
      </c>
      <c r="W73" t="s">
        <v>37</v>
      </c>
      <c r="X73" t="s">
        <v>26</v>
      </c>
      <c r="Y73" t="s">
        <v>38</v>
      </c>
      <c r="Z73" t="s">
        <v>39</v>
      </c>
      <c r="AA73" t="s">
        <v>60</v>
      </c>
      <c r="AB73" t="s">
        <v>41</v>
      </c>
      <c r="AC73" s="20">
        <v>8103.72</v>
      </c>
      <c r="AD73" s="11">
        <v>33532.199999999997</v>
      </c>
    </row>
    <row r="74" spans="1:30" x14ac:dyDescent="0.2">
      <c r="A74" s="16">
        <v>44926</v>
      </c>
      <c r="B74" s="16">
        <f t="shared" si="0"/>
        <v>44927</v>
      </c>
      <c r="C74" s="16">
        <v>45290</v>
      </c>
      <c r="D74" s="16">
        <f t="shared" si="3"/>
        <v>45291</v>
      </c>
      <c r="E74" s="28">
        <f t="shared" si="1"/>
        <v>182.5</v>
      </c>
      <c r="F74" s="17">
        <f t="shared" si="4"/>
        <v>388.5</v>
      </c>
      <c r="G74" s="18">
        <f t="shared" si="2"/>
        <v>23.31</v>
      </c>
      <c r="H74" t="s">
        <v>23</v>
      </c>
      <c r="I74" t="s">
        <v>24</v>
      </c>
      <c r="J74" t="s">
        <v>61</v>
      </c>
      <c r="K74" t="s">
        <v>56</v>
      </c>
      <c r="L74" t="s">
        <v>26</v>
      </c>
      <c r="M74" t="s">
        <v>57</v>
      </c>
      <c r="N74" t="s">
        <v>28</v>
      </c>
      <c r="O74" t="s">
        <v>58</v>
      </c>
      <c r="P74" t="s">
        <v>30</v>
      </c>
      <c r="Q74" t="s">
        <v>59</v>
      </c>
      <c r="R74" t="s">
        <v>32</v>
      </c>
      <c r="S74" t="s">
        <v>33</v>
      </c>
      <c r="T74" t="s">
        <v>34</v>
      </c>
      <c r="U74" t="s">
        <v>35</v>
      </c>
      <c r="V74" t="s">
        <v>36</v>
      </c>
      <c r="W74" t="s">
        <v>62</v>
      </c>
      <c r="X74" t="s">
        <v>26</v>
      </c>
      <c r="Y74" t="s">
        <v>38</v>
      </c>
      <c r="Z74" t="s">
        <v>39</v>
      </c>
      <c r="AA74" t="s">
        <v>60</v>
      </c>
      <c r="AB74" t="s">
        <v>41</v>
      </c>
      <c r="AC74" s="20">
        <v>0.06</v>
      </c>
      <c r="AD74" s="11">
        <v>33532.199999999997</v>
      </c>
    </row>
    <row r="75" spans="1:30" x14ac:dyDescent="0.2">
      <c r="A75" s="16">
        <v>44926</v>
      </c>
      <c r="B75" s="16">
        <f t="shared" ref="B75:B138" si="5">A75+1</f>
        <v>44927</v>
      </c>
      <c r="C75" s="16">
        <v>45290</v>
      </c>
      <c r="D75" s="16">
        <f t="shared" si="3"/>
        <v>45291</v>
      </c>
      <c r="E75" s="28">
        <f t="shared" ref="E75:E138" si="6">(C75-A75+1)/2</f>
        <v>182.5</v>
      </c>
      <c r="F75" s="17">
        <f t="shared" si="4"/>
        <v>388.5</v>
      </c>
      <c r="G75" s="18">
        <f t="shared" ref="G75:G138" si="7">F75*AC75</f>
        <v>9878941.1699999999</v>
      </c>
      <c r="H75" t="s">
        <v>23</v>
      </c>
      <c r="I75" t="s">
        <v>24</v>
      </c>
      <c r="J75" t="s">
        <v>42</v>
      </c>
      <c r="K75" t="s">
        <v>56</v>
      </c>
      <c r="L75" t="s">
        <v>26</v>
      </c>
      <c r="M75" t="s">
        <v>57</v>
      </c>
      <c r="N75" t="s">
        <v>28</v>
      </c>
      <c r="O75" t="s">
        <v>58</v>
      </c>
      <c r="P75" t="s">
        <v>30</v>
      </c>
      <c r="Q75" t="s">
        <v>59</v>
      </c>
      <c r="R75" t="s">
        <v>32</v>
      </c>
      <c r="S75" t="s">
        <v>33</v>
      </c>
      <c r="T75" t="s">
        <v>34</v>
      </c>
      <c r="U75" t="s">
        <v>35</v>
      </c>
      <c r="V75" t="s">
        <v>36</v>
      </c>
      <c r="W75" t="s">
        <v>43</v>
      </c>
      <c r="X75" t="s">
        <v>26</v>
      </c>
      <c r="Y75" t="s">
        <v>38</v>
      </c>
      <c r="Z75" t="s">
        <v>39</v>
      </c>
      <c r="AA75" t="s">
        <v>60</v>
      </c>
      <c r="AB75" t="s">
        <v>41</v>
      </c>
      <c r="AC75" s="20">
        <v>25428.42</v>
      </c>
      <c r="AD75" s="11">
        <v>33532.199999999997</v>
      </c>
    </row>
    <row r="76" spans="1:30" x14ac:dyDescent="0.2">
      <c r="A76" s="16">
        <v>44926</v>
      </c>
      <c r="B76" s="16">
        <f t="shared" si="5"/>
        <v>44927</v>
      </c>
      <c r="C76" s="16">
        <v>45290</v>
      </c>
      <c r="D76" s="16">
        <f t="shared" ref="D76:D139" si="8">C76+1</f>
        <v>45291</v>
      </c>
      <c r="E76" s="28">
        <f t="shared" si="6"/>
        <v>182.5</v>
      </c>
      <c r="F76" s="17">
        <f t="shared" ref="F76:F139" si="9">Z76-D76+E76</f>
        <v>388.5</v>
      </c>
      <c r="G76" s="18">
        <f t="shared" si="7"/>
        <v>798829.81500000006</v>
      </c>
      <c r="H76" t="s">
        <v>23</v>
      </c>
      <c r="I76" t="s">
        <v>24</v>
      </c>
      <c r="J76" t="s">
        <v>24</v>
      </c>
      <c r="K76" t="s">
        <v>63</v>
      </c>
      <c r="L76" t="s">
        <v>26</v>
      </c>
      <c r="M76" t="s">
        <v>64</v>
      </c>
      <c r="N76" t="s">
        <v>28</v>
      </c>
      <c r="O76" t="s">
        <v>65</v>
      </c>
      <c r="P76" t="s">
        <v>30</v>
      </c>
      <c r="Q76" t="s">
        <v>66</v>
      </c>
      <c r="R76" t="s">
        <v>32</v>
      </c>
      <c r="S76" t="s">
        <v>33</v>
      </c>
      <c r="T76" t="s">
        <v>34</v>
      </c>
      <c r="U76" t="s">
        <v>35</v>
      </c>
      <c r="V76" t="s">
        <v>36</v>
      </c>
      <c r="W76" t="s">
        <v>37</v>
      </c>
      <c r="X76" t="s">
        <v>26</v>
      </c>
      <c r="Y76" t="s">
        <v>38</v>
      </c>
      <c r="Z76" t="s">
        <v>39</v>
      </c>
      <c r="AA76" t="s">
        <v>67</v>
      </c>
      <c r="AB76" t="s">
        <v>41</v>
      </c>
      <c r="AC76" s="20">
        <v>2056.19</v>
      </c>
      <c r="AD76" s="11">
        <v>2056.13</v>
      </c>
    </row>
    <row r="77" spans="1:30" x14ac:dyDescent="0.2">
      <c r="A77" s="16">
        <v>44926</v>
      </c>
      <c r="B77" s="16">
        <f t="shared" si="5"/>
        <v>44927</v>
      </c>
      <c r="C77" s="16">
        <v>45290</v>
      </c>
      <c r="D77" s="16">
        <f t="shared" si="8"/>
        <v>45291</v>
      </c>
      <c r="E77" s="28">
        <f t="shared" si="6"/>
        <v>182.5</v>
      </c>
      <c r="F77" s="17">
        <f t="shared" si="9"/>
        <v>388.5</v>
      </c>
      <c r="G77" s="18">
        <f t="shared" si="7"/>
        <v>-23.31</v>
      </c>
      <c r="H77" t="s">
        <v>23</v>
      </c>
      <c r="I77" t="s">
        <v>24</v>
      </c>
      <c r="J77" t="s">
        <v>42</v>
      </c>
      <c r="K77" t="s">
        <v>63</v>
      </c>
      <c r="L77" t="s">
        <v>26</v>
      </c>
      <c r="M77" t="s">
        <v>64</v>
      </c>
      <c r="N77" t="s">
        <v>28</v>
      </c>
      <c r="O77" t="s">
        <v>65</v>
      </c>
      <c r="P77" t="s">
        <v>30</v>
      </c>
      <c r="Q77" t="s">
        <v>66</v>
      </c>
      <c r="R77" t="s">
        <v>32</v>
      </c>
      <c r="S77" t="s">
        <v>33</v>
      </c>
      <c r="T77" t="s">
        <v>34</v>
      </c>
      <c r="U77" t="s">
        <v>35</v>
      </c>
      <c r="V77" t="s">
        <v>36</v>
      </c>
      <c r="W77" t="s">
        <v>43</v>
      </c>
      <c r="X77" t="s">
        <v>26</v>
      </c>
      <c r="Y77" t="s">
        <v>38</v>
      </c>
      <c r="Z77" t="s">
        <v>39</v>
      </c>
      <c r="AA77" t="s">
        <v>67</v>
      </c>
      <c r="AB77" t="s">
        <v>41</v>
      </c>
      <c r="AC77" s="20">
        <v>-0.06</v>
      </c>
      <c r="AD77" s="11">
        <v>2056.13</v>
      </c>
    </row>
    <row r="78" spans="1:30" x14ac:dyDescent="0.2">
      <c r="A78" s="16">
        <v>44926</v>
      </c>
      <c r="B78" s="16">
        <f t="shared" si="5"/>
        <v>44927</v>
      </c>
      <c r="C78" s="16">
        <v>45290</v>
      </c>
      <c r="D78" s="16">
        <f t="shared" si="8"/>
        <v>45291</v>
      </c>
      <c r="E78" s="28">
        <f t="shared" si="6"/>
        <v>182.5</v>
      </c>
      <c r="F78" s="17">
        <f t="shared" si="9"/>
        <v>388.5</v>
      </c>
      <c r="G78" s="18">
        <f t="shared" si="7"/>
        <v>56375176.725000001</v>
      </c>
      <c r="H78" t="s">
        <v>23</v>
      </c>
      <c r="I78" t="s">
        <v>24</v>
      </c>
      <c r="J78" t="s">
        <v>24</v>
      </c>
      <c r="K78" t="s">
        <v>74</v>
      </c>
      <c r="L78" t="s">
        <v>26</v>
      </c>
      <c r="M78" t="s">
        <v>75</v>
      </c>
      <c r="N78" t="s">
        <v>28</v>
      </c>
      <c r="O78" t="s">
        <v>76</v>
      </c>
      <c r="P78" t="s">
        <v>30</v>
      </c>
      <c r="Q78" t="s">
        <v>77</v>
      </c>
      <c r="R78" t="s">
        <v>32</v>
      </c>
      <c r="S78" t="s">
        <v>33</v>
      </c>
      <c r="T78" t="s">
        <v>34</v>
      </c>
      <c r="U78" t="s">
        <v>35</v>
      </c>
      <c r="V78" t="s">
        <v>36</v>
      </c>
      <c r="W78" t="s">
        <v>37</v>
      </c>
      <c r="X78" t="s">
        <v>26</v>
      </c>
      <c r="Y78" t="s">
        <v>38</v>
      </c>
      <c r="Z78" t="s">
        <v>39</v>
      </c>
      <c r="AA78" t="s">
        <v>78</v>
      </c>
      <c r="AB78" t="s">
        <v>41</v>
      </c>
      <c r="AC78" s="20">
        <v>145109.85</v>
      </c>
      <c r="AD78" s="11">
        <v>159974.13</v>
      </c>
    </row>
    <row r="79" spans="1:30" x14ac:dyDescent="0.2">
      <c r="A79" s="16">
        <v>44926</v>
      </c>
      <c r="B79" s="16">
        <f t="shared" si="5"/>
        <v>44927</v>
      </c>
      <c r="C79" s="16">
        <v>45290</v>
      </c>
      <c r="D79" s="16">
        <f t="shared" si="8"/>
        <v>45291</v>
      </c>
      <c r="E79" s="28">
        <f t="shared" si="6"/>
        <v>182.5</v>
      </c>
      <c r="F79" s="17">
        <f t="shared" si="9"/>
        <v>388.5</v>
      </c>
      <c r="G79" s="18">
        <f t="shared" si="7"/>
        <v>50.505000000000003</v>
      </c>
      <c r="H79" t="s">
        <v>23</v>
      </c>
      <c r="I79" t="s">
        <v>24</v>
      </c>
      <c r="J79" t="s">
        <v>61</v>
      </c>
      <c r="K79" t="s">
        <v>74</v>
      </c>
      <c r="L79" t="s">
        <v>26</v>
      </c>
      <c r="M79" t="s">
        <v>75</v>
      </c>
      <c r="N79" t="s">
        <v>28</v>
      </c>
      <c r="O79" t="s">
        <v>76</v>
      </c>
      <c r="P79" t="s">
        <v>30</v>
      </c>
      <c r="Q79" t="s">
        <v>77</v>
      </c>
      <c r="R79" t="s">
        <v>32</v>
      </c>
      <c r="S79" t="s">
        <v>33</v>
      </c>
      <c r="T79" t="s">
        <v>34</v>
      </c>
      <c r="U79" t="s">
        <v>35</v>
      </c>
      <c r="V79" t="s">
        <v>36</v>
      </c>
      <c r="W79" t="s">
        <v>62</v>
      </c>
      <c r="X79" t="s">
        <v>26</v>
      </c>
      <c r="Y79" t="s">
        <v>38</v>
      </c>
      <c r="Z79" t="s">
        <v>39</v>
      </c>
      <c r="AA79" t="s">
        <v>78</v>
      </c>
      <c r="AB79" t="s">
        <v>41</v>
      </c>
      <c r="AC79" s="20">
        <v>0.13</v>
      </c>
      <c r="AD79" s="11">
        <v>159974.13</v>
      </c>
    </row>
    <row r="80" spans="1:30" x14ac:dyDescent="0.2">
      <c r="A80" s="16">
        <v>44926</v>
      </c>
      <c r="B80" s="16">
        <f t="shared" si="5"/>
        <v>44927</v>
      </c>
      <c r="C80" s="16">
        <v>45290</v>
      </c>
      <c r="D80" s="16">
        <f t="shared" si="8"/>
        <v>45291</v>
      </c>
      <c r="E80" s="28">
        <f t="shared" si="6"/>
        <v>182.5</v>
      </c>
      <c r="F80" s="17">
        <f t="shared" si="9"/>
        <v>388.5</v>
      </c>
      <c r="G80" s="18">
        <f t="shared" si="7"/>
        <v>5774722.2749999994</v>
      </c>
      <c r="H80" t="s">
        <v>23</v>
      </c>
      <c r="I80" t="s">
        <v>24</v>
      </c>
      <c r="J80" t="s">
        <v>42</v>
      </c>
      <c r="K80" t="s">
        <v>74</v>
      </c>
      <c r="L80" t="s">
        <v>26</v>
      </c>
      <c r="M80" t="s">
        <v>75</v>
      </c>
      <c r="N80" t="s">
        <v>28</v>
      </c>
      <c r="O80" t="s">
        <v>76</v>
      </c>
      <c r="P80" t="s">
        <v>30</v>
      </c>
      <c r="Q80" t="s">
        <v>77</v>
      </c>
      <c r="R80" t="s">
        <v>32</v>
      </c>
      <c r="S80" t="s">
        <v>33</v>
      </c>
      <c r="T80" t="s">
        <v>34</v>
      </c>
      <c r="U80" t="s">
        <v>35</v>
      </c>
      <c r="V80" t="s">
        <v>36</v>
      </c>
      <c r="W80" t="s">
        <v>43</v>
      </c>
      <c r="X80" t="s">
        <v>26</v>
      </c>
      <c r="Y80" t="s">
        <v>38</v>
      </c>
      <c r="Z80" t="s">
        <v>39</v>
      </c>
      <c r="AA80" t="s">
        <v>78</v>
      </c>
      <c r="AB80" t="s">
        <v>41</v>
      </c>
      <c r="AC80" s="20">
        <v>14864.15</v>
      </c>
      <c r="AD80" s="11">
        <v>159974.13</v>
      </c>
    </row>
    <row r="81" spans="1:30" x14ac:dyDescent="0.2">
      <c r="A81" s="16">
        <v>44926</v>
      </c>
      <c r="B81" s="16">
        <f t="shared" si="5"/>
        <v>44927</v>
      </c>
      <c r="C81" s="16">
        <v>45290</v>
      </c>
      <c r="D81" s="16">
        <f t="shared" si="8"/>
        <v>45291</v>
      </c>
      <c r="E81" s="28">
        <f t="shared" si="6"/>
        <v>182.5</v>
      </c>
      <c r="F81" s="17">
        <f t="shared" si="9"/>
        <v>388.5</v>
      </c>
      <c r="G81" s="18">
        <f t="shared" si="7"/>
        <v>1970743.95</v>
      </c>
      <c r="H81" t="s">
        <v>23</v>
      </c>
      <c r="I81" t="s">
        <v>24</v>
      </c>
      <c r="J81" t="s">
        <v>42</v>
      </c>
      <c r="K81" t="s">
        <v>91</v>
      </c>
      <c r="L81" t="s">
        <v>26</v>
      </c>
      <c r="M81" t="s">
        <v>92</v>
      </c>
      <c r="N81" t="s">
        <v>28</v>
      </c>
      <c r="O81" t="s">
        <v>93</v>
      </c>
      <c r="P81" t="s">
        <v>30</v>
      </c>
      <c r="Q81" t="s">
        <v>94</v>
      </c>
      <c r="R81" t="s">
        <v>32</v>
      </c>
      <c r="S81" t="s">
        <v>33</v>
      </c>
      <c r="T81" t="s">
        <v>34</v>
      </c>
      <c r="U81" t="s">
        <v>35</v>
      </c>
      <c r="V81" t="s">
        <v>36</v>
      </c>
      <c r="W81" t="s">
        <v>43</v>
      </c>
      <c r="X81" t="s">
        <v>26</v>
      </c>
      <c r="Y81" t="s">
        <v>38</v>
      </c>
      <c r="Z81" t="s">
        <v>39</v>
      </c>
      <c r="AA81" t="s">
        <v>95</v>
      </c>
      <c r="AB81" t="s">
        <v>41</v>
      </c>
      <c r="AC81" s="20">
        <v>5072.7</v>
      </c>
      <c r="AD81" s="11">
        <v>5072.7</v>
      </c>
    </row>
    <row r="82" spans="1:30" x14ac:dyDescent="0.2">
      <c r="A82" s="16">
        <v>44926</v>
      </c>
      <c r="B82" s="16">
        <f t="shared" si="5"/>
        <v>44927</v>
      </c>
      <c r="C82" s="16">
        <v>45290</v>
      </c>
      <c r="D82" s="16">
        <f t="shared" si="8"/>
        <v>45291</v>
      </c>
      <c r="E82" s="28">
        <f t="shared" si="6"/>
        <v>182.5</v>
      </c>
      <c r="F82" s="17">
        <f t="shared" si="9"/>
        <v>388.5</v>
      </c>
      <c r="G82" s="18">
        <f t="shared" si="7"/>
        <v>3225237.645</v>
      </c>
      <c r="H82" t="s">
        <v>23</v>
      </c>
      <c r="I82" t="s">
        <v>24</v>
      </c>
      <c r="J82" t="s">
        <v>42</v>
      </c>
      <c r="K82" t="s">
        <v>96</v>
      </c>
      <c r="L82" t="s">
        <v>26</v>
      </c>
      <c r="M82" t="s">
        <v>97</v>
      </c>
      <c r="N82" t="s">
        <v>28</v>
      </c>
      <c r="O82" t="s">
        <v>98</v>
      </c>
      <c r="P82" t="s">
        <v>30</v>
      </c>
      <c r="Q82" t="s">
        <v>99</v>
      </c>
      <c r="R82" t="s">
        <v>32</v>
      </c>
      <c r="S82" t="s">
        <v>33</v>
      </c>
      <c r="T82" t="s">
        <v>34</v>
      </c>
      <c r="U82" t="s">
        <v>35</v>
      </c>
      <c r="V82" t="s">
        <v>36</v>
      </c>
      <c r="W82" t="s">
        <v>43</v>
      </c>
      <c r="X82" t="s">
        <v>26</v>
      </c>
      <c r="Y82" t="s">
        <v>38</v>
      </c>
      <c r="Z82" t="s">
        <v>39</v>
      </c>
      <c r="AA82" t="s">
        <v>100</v>
      </c>
      <c r="AB82" t="s">
        <v>41</v>
      </c>
      <c r="AC82" s="20">
        <v>8301.77</v>
      </c>
      <c r="AD82" s="11">
        <v>8301.77</v>
      </c>
    </row>
    <row r="83" spans="1:30" x14ac:dyDescent="0.2">
      <c r="A83" s="16">
        <v>44926</v>
      </c>
      <c r="B83" s="16">
        <f t="shared" si="5"/>
        <v>44927</v>
      </c>
      <c r="C83" s="16">
        <v>45290</v>
      </c>
      <c r="D83" s="16">
        <f t="shared" si="8"/>
        <v>45291</v>
      </c>
      <c r="E83" s="28">
        <f t="shared" si="6"/>
        <v>182.5</v>
      </c>
      <c r="F83" s="17">
        <f t="shared" si="9"/>
        <v>388.5</v>
      </c>
      <c r="G83" s="18">
        <f t="shared" si="7"/>
        <v>52931469.989999995</v>
      </c>
      <c r="H83" t="s">
        <v>23</v>
      </c>
      <c r="I83" t="s">
        <v>24</v>
      </c>
      <c r="J83" t="s">
        <v>24</v>
      </c>
      <c r="K83" t="s">
        <v>101</v>
      </c>
      <c r="L83" t="s">
        <v>26</v>
      </c>
      <c r="M83" t="s">
        <v>102</v>
      </c>
      <c r="N83" t="s">
        <v>28</v>
      </c>
      <c r="O83" t="s">
        <v>103</v>
      </c>
      <c r="P83" t="s">
        <v>30</v>
      </c>
      <c r="Q83" t="s">
        <v>104</v>
      </c>
      <c r="R83" t="s">
        <v>32</v>
      </c>
      <c r="S83" t="s">
        <v>33</v>
      </c>
      <c r="T83" t="s">
        <v>34</v>
      </c>
      <c r="U83" t="s">
        <v>35</v>
      </c>
      <c r="V83" t="s">
        <v>36</v>
      </c>
      <c r="W83" t="s">
        <v>37</v>
      </c>
      <c r="X83" t="s">
        <v>26</v>
      </c>
      <c r="Y83" t="s">
        <v>38</v>
      </c>
      <c r="Z83" t="s">
        <v>39</v>
      </c>
      <c r="AA83" t="s">
        <v>105</v>
      </c>
      <c r="AB83" t="s">
        <v>41</v>
      </c>
      <c r="AC83" s="20">
        <v>136245.74</v>
      </c>
      <c r="AD83" s="11">
        <v>653795.25</v>
      </c>
    </row>
    <row r="84" spans="1:30" x14ac:dyDescent="0.2">
      <c r="A84" s="16">
        <v>44926</v>
      </c>
      <c r="B84" s="16">
        <f t="shared" si="5"/>
        <v>44927</v>
      </c>
      <c r="C84" s="16">
        <v>45290</v>
      </c>
      <c r="D84" s="16">
        <f t="shared" si="8"/>
        <v>45291</v>
      </c>
      <c r="E84" s="28">
        <f t="shared" si="6"/>
        <v>182.5</v>
      </c>
      <c r="F84" s="17">
        <f t="shared" si="9"/>
        <v>388.5</v>
      </c>
      <c r="G84" s="18">
        <f t="shared" si="7"/>
        <v>7.7700000000000005</v>
      </c>
      <c r="H84" t="s">
        <v>23</v>
      </c>
      <c r="I84" t="s">
        <v>24</v>
      </c>
      <c r="J84" t="s">
        <v>61</v>
      </c>
      <c r="K84" t="s">
        <v>101</v>
      </c>
      <c r="L84" t="s">
        <v>26</v>
      </c>
      <c r="M84" t="s">
        <v>102</v>
      </c>
      <c r="N84" t="s">
        <v>28</v>
      </c>
      <c r="O84" t="s">
        <v>103</v>
      </c>
      <c r="P84" t="s">
        <v>30</v>
      </c>
      <c r="Q84" t="s">
        <v>104</v>
      </c>
      <c r="R84" t="s">
        <v>32</v>
      </c>
      <c r="S84" t="s">
        <v>33</v>
      </c>
      <c r="T84" t="s">
        <v>34</v>
      </c>
      <c r="U84" t="s">
        <v>35</v>
      </c>
      <c r="V84" t="s">
        <v>36</v>
      </c>
      <c r="W84" t="s">
        <v>62</v>
      </c>
      <c r="X84" t="s">
        <v>26</v>
      </c>
      <c r="Y84" t="s">
        <v>38</v>
      </c>
      <c r="Z84" t="s">
        <v>39</v>
      </c>
      <c r="AA84" t="s">
        <v>105</v>
      </c>
      <c r="AB84" t="s">
        <v>41</v>
      </c>
      <c r="AC84" s="20">
        <v>0.02</v>
      </c>
      <c r="AD84" s="11">
        <v>653795.25</v>
      </c>
    </row>
    <row r="85" spans="1:30" x14ac:dyDescent="0.2">
      <c r="A85" s="16">
        <v>44926</v>
      </c>
      <c r="B85" s="16">
        <f t="shared" si="5"/>
        <v>44927</v>
      </c>
      <c r="C85" s="16">
        <v>45290</v>
      </c>
      <c r="D85" s="16">
        <f t="shared" si="8"/>
        <v>45291</v>
      </c>
      <c r="E85" s="28">
        <f t="shared" si="6"/>
        <v>182.5</v>
      </c>
      <c r="F85" s="17">
        <f t="shared" si="9"/>
        <v>388.5</v>
      </c>
      <c r="G85" s="18">
        <f t="shared" si="7"/>
        <v>199517053.785</v>
      </c>
      <c r="H85" t="s">
        <v>23</v>
      </c>
      <c r="I85" t="s">
        <v>24</v>
      </c>
      <c r="J85" t="s">
        <v>42</v>
      </c>
      <c r="K85" t="s">
        <v>101</v>
      </c>
      <c r="L85" t="s">
        <v>26</v>
      </c>
      <c r="M85" t="s">
        <v>102</v>
      </c>
      <c r="N85" t="s">
        <v>28</v>
      </c>
      <c r="O85" t="s">
        <v>103</v>
      </c>
      <c r="P85" t="s">
        <v>30</v>
      </c>
      <c r="Q85" t="s">
        <v>104</v>
      </c>
      <c r="R85" t="s">
        <v>32</v>
      </c>
      <c r="S85" t="s">
        <v>33</v>
      </c>
      <c r="T85" t="s">
        <v>34</v>
      </c>
      <c r="U85" t="s">
        <v>35</v>
      </c>
      <c r="V85" t="s">
        <v>36</v>
      </c>
      <c r="W85" t="s">
        <v>43</v>
      </c>
      <c r="X85" t="s">
        <v>26</v>
      </c>
      <c r="Y85" t="s">
        <v>38</v>
      </c>
      <c r="Z85" t="s">
        <v>39</v>
      </c>
      <c r="AA85" t="s">
        <v>105</v>
      </c>
      <c r="AB85" t="s">
        <v>41</v>
      </c>
      <c r="AC85" s="20">
        <v>513557.41</v>
      </c>
      <c r="AD85" s="11">
        <v>653795.25</v>
      </c>
    </row>
    <row r="86" spans="1:30" x14ac:dyDescent="0.2">
      <c r="A86" s="16">
        <v>44926</v>
      </c>
      <c r="B86" s="16">
        <f t="shared" si="5"/>
        <v>44927</v>
      </c>
      <c r="C86" s="16">
        <v>45290</v>
      </c>
      <c r="D86" s="16">
        <f t="shared" si="8"/>
        <v>45291</v>
      </c>
      <c r="E86" s="28">
        <f t="shared" si="6"/>
        <v>182.5</v>
      </c>
      <c r="F86" s="17">
        <f t="shared" si="9"/>
        <v>388.5</v>
      </c>
      <c r="G86" s="18">
        <f t="shared" si="7"/>
        <v>1587504.24</v>
      </c>
      <c r="H86" t="s">
        <v>23</v>
      </c>
      <c r="I86" t="s">
        <v>24</v>
      </c>
      <c r="J86" t="s">
        <v>24</v>
      </c>
      <c r="K86" t="s">
        <v>157</v>
      </c>
      <c r="L86" t="s">
        <v>26</v>
      </c>
      <c r="M86" t="s">
        <v>158</v>
      </c>
      <c r="N86" t="s">
        <v>28</v>
      </c>
      <c r="O86" t="s">
        <v>159</v>
      </c>
      <c r="P86" t="s">
        <v>30</v>
      </c>
      <c r="Q86" t="s">
        <v>160</v>
      </c>
      <c r="R86" t="s">
        <v>32</v>
      </c>
      <c r="S86" t="s">
        <v>33</v>
      </c>
      <c r="T86" t="s">
        <v>34</v>
      </c>
      <c r="U86" t="s">
        <v>35</v>
      </c>
      <c r="V86" t="s">
        <v>36</v>
      </c>
      <c r="W86" t="s">
        <v>37</v>
      </c>
      <c r="X86" t="s">
        <v>26</v>
      </c>
      <c r="Y86" t="s">
        <v>38</v>
      </c>
      <c r="Z86" t="s">
        <v>39</v>
      </c>
      <c r="AA86" t="s">
        <v>161</v>
      </c>
      <c r="AB86" t="s">
        <v>41</v>
      </c>
      <c r="AC86" s="20">
        <v>4086.24</v>
      </c>
      <c r="AD86" s="11">
        <v>4119.01</v>
      </c>
    </row>
    <row r="87" spans="1:30" x14ac:dyDescent="0.2">
      <c r="A87" s="16">
        <v>44926</v>
      </c>
      <c r="B87" s="16">
        <f t="shared" si="5"/>
        <v>44927</v>
      </c>
      <c r="C87" s="16">
        <v>45290</v>
      </c>
      <c r="D87" s="16">
        <f t="shared" si="8"/>
        <v>45291</v>
      </c>
      <c r="E87" s="28">
        <f t="shared" si="6"/>
        <v>182.5</v>
      </c>
      <c r="F87" s="17">
        <f t="shared" si="9"/>
        <v>388.5</v>
      </c>
      <c r="G87" s="18">
        <f t="shared" si="7"/>
        <v>12731.145</v>
      </c>
      <c r="H87" t="s">
        <v>23</v>
      </c>
      <c r="I87" t="s">
        <v>24</v>
      </c>
      <c r="J87" t="s">
        <v>42</v>
      </c>
      <c r="K87" t="s">
        <v>157</v>
      </c>
      <c r="L87" t="s">
        <v>26</v>
      </c>
      <c r="M87" t="s">
        <v>158</v>
      </c>
      <c r="N87" t="s">
        <v>28</v>
      </c>
      <c r="O87" t="s">
        <v>159</v>
      </c>
      <c r="P87" t="s">
        <v>30</v>
      </c>
      <c r="Q87" t="s">
        <v>160</v>
      </c>
      <c r="R87" t="s">
        <v>32</v>
      </c>
      <c r="S87" t="s">
        <v>33</v>
      </c>
      <c r="T87" t="s">
        <v>34</v>
      </c>
      <c r="U87" t="s">
        <v>35</v>
      </c>
      <c r="V87" t="s">
        <v>36</v>
      </c>
      <c r="W87" t="s">
        <v>43</v>
      </c>
      <c r="X87" t="s">
        <v>26</v>
      </c>
      <c r="Y87" t="s">
        <v>38</v>
      </c>
      <c r="Z87" t="s">
        <v>39</v>
      </c>
      <c r="AA87" t="s">
        <v>161</v>
      </c>
      <c r="AB87" t="s">
        <v>41</v>
      </c>
      <c r="AC87" s="20">
        <v>32.770000000000003</v>
      </c>
      <c r="AD87" s="11">
        <v>4119.01</v>
      </c>
    </row>
    <row r="88" spans="1:30" x14ac:dyDescent="0.2">
      <c r="A88" s="16">
        <v>44926</v>
      </c>
      <c r="B88" s="16">
        <f t="shared" si="5"/>
        <v>44927</v>
      </c>
      <c r="C88" s="16">
        <v>45290</v>
      </c>
      <c r="D88" s="16">
        <f t="shared" si="8"/>
        <v>45291</v>
      </c>
      <c r="E88" s="28">
        <f t="shared" si="6"/>
        <v>182.5</v>
      </c>
      <c r="F88" s="17">
        <f t="shared" si="9"/>
        <v>388.5</v>
      </c>
      <c r="G88" s="18">
        <f t="shared" si="7"/>
        <v>50779187.759999998</v>
      </c>
      <c r="H88" t="s">
        <v>23</v>
      </c>
      <c r="I88" t="s">
        <v>24</v>
      </c>
      <c r="J88" t="s">
        <v>24</v>
      </c>
      <c r="K88" t="s">
        <v>162</v>
      </c>
      <c r="L88" t="s">
        <v>26</v>
      </c>
      <c r="M88" t="s">
        <v>163</v>
      </c>
      <c r="N88" t="s">
        <v>28</v>
      </c>
      <c r="O88" t="s">
        <v>164</v>
      </c>
      <c r="P88" t="s">
        <v>30</v>
      </c>
      <c r="Q88" t="s">
        <v>165</v>
      </c>
      <c r="R88" t="s">
        <v>32</v>
      </c>
      <c r="S88" t="s">
        <v>33</v>
      </c>
      <c r="T88" t="s">
        <v>34</v>
      </c>
      <c r="U88" t="s">
        <v>35</v>
      </c>
      <c r="V88" t="s">
        <v>36</v>
      </c>
      <c r="W88" t="s">
        <v>37</v>
      </c>
      <c r="X88" t="s">
        <v>26</v>
      </c>
      <c r="Y88" t="s">
        <v>38</v>
      </c>
      <c r="Z88" t="s">
        <v>39</v>
      </c>
      <c r="AA88" t="s">
        <v>166</v>
      </c>
      <c r="AB88" t="s">
        <v>41</v>
      </c>
      <c r="AC88" s="20">
        <v>130705.76</v>
      </c>
      <c r="AD88" s="11">
        <v>133063.18</v>
      </c>
    </row>
    <row r="89" spans="1:30" x14ac:dyDescent="0.2">
      <c r="A89" s="16">
        <v>44926</v>
      </c>
      <c r="B89" s="16">
        <f t="shared" si="5"/>
        <v>44927</v>
      </c>
      <c r="C89" s="16">
        <v>45290</v>
      </c>
      <c r="D89" s="16">
        <f t="shared" si="8"/>
        <v>45291</v>
      </c>
      <c r="E89" s="28">
        <f t="shared" si="6"/>
        <v>182.5</v>
      </c>
      <c r="F89" s="17">
        <f t="shared" si="9"/>
        <v>388.5</v>
      </c>
      <c r="G89" s="18">
        <f t="shared" si="7"/>
        <v>101.01</v>
      </c>
      <c r="H89" t="s">
        <v>23</v>
      </c>
      <c r="I89" t="s">
        <v>24</v>
      </c>
      <c r="J89" t="s">
        <v>61</v>
      </c>
      <c r="K89" t="s">
        <v>162</v>
      </c>
      <c r="L89" t="s">
        <v>26</v>
      </c>
      <c r="M89" t="s">
        <v>163</v>
      </c>
      <c r="N89" t="s">
        <v>28</v>
      </c>
      <c r="O89" t="s">
        <v>164</v>
      </c>
      <c r="P89" t="s">
        <v>30</v>
      </c>
      <c r="Q89" t="s">
        <v>165</v>
      </c>
      <c r="R89" t="s">
        <v>32</v>
      </c>
      <c r="S89" t="s">
        <v>33</v>
      </c>
      <c r="T89" t="s">
        <v>34</v>
      </c>
      <c r="U89" t="s">
        <v>35</v>
      </c>
      <c r="V89" t="s">
        <v>36</v>
      </c>
      <c r="W89" t="s">
        <v>62</v>
      </c>
      <c r="X89" t="s">
        <v>26</v>
      </c>
      <c r="Y89" t="s">
        <v>38</v>
      </c>
      <c r="Z89" t="s">
        <v>39</v>
      </c>
      <c r="AA89" t="s">
        <v>166</v>
      </c>
      <c r="AB89" t="s">
        <v>41</v>
      </c>
      <c r="AC89" s="20">
        <v>0.26</v>
      </c>
      <c r="AD89" s="11">
        <v>133063.18</v>
      </c>
    </row>
    <row r="90" spans="1:30" x14ac:dyDescent="0.2">
      <c r="A90" s="16">
        <v>44926</v>
      </c>
      <c r="B90" s="16">
        <f t="shared" si="5"/>
        <v>44927</v>
      </c>
      <c r="C90" s="16">
        <v>45290</v>
      </c>
      <c r="D90" s="16">
        <f t="shared" si="8"/>
        <v>45291</v>
      </c>
      <c r="E90" s="28">
        <f t="shared" si="6"/>
        <v>182.5</v>
      </c>
      <c r="F90" s="17">
        <f t="shared" si="9"/>
        <v>388.5</v>
      </c>
      <c r="G90" s="18">
        <f t="shared" si="7"/>
        <v>915756.65999999992</v>
      </c>
      <c r="H90" t="s">
        <v>23</v>
      </c>
      <c r="I90" t="s">
        <v>24</v>
      </c>
      <c r="J90" t="s">
        <v>42</v>
      </c>
      <c r="K90" t="s">
        <v>162</v>
      </c>
      <c r="L90" t="s">
        <v>26</v>
      </c>
      <c r="M90" t="s">
        <v>163</v>
      </c>
      <c r="N90" t="s">
        <v>28</v>
      </c>
      <c r="O90" t="s">
        <v>164</v>
      </c>
      <c r="P90" t="s">
        <v>30</v>
      </c>
      <c r="Q90" t="s">
        <v>165</v>
      </c>
      <c r="R90" t="s">
        <v>32</v>
      </c>
      <c r="S90" t="s">
        <v>33</v>
      </c>
      <c r="T90" t="s">
        <v>34</v>
      </c>
      <c r="U90" t="s">
        <v>35</v>
      </c>
      <c r="V90" t="s">
        <v>36</v>
      </c>
      <c r="W90" t="s">
        <v>43</v>
      </c>
      <c r="X90" t="s">
        <v>26</v>
      </c>
      <c r="Y90" t="s">
        <v>38</v>
      </c>
      <c r="Z90" t="s">
        <v>39</v>
      </c>
      <c r="AA90" t="s">
        <v>166</v>
      </c>
      <c r="AB90" t="s">
        <v>41</v>
      </c>
      <c r="AC90" s="20">
        <v>2357.16</v>
      </c>
      <c r="AD90" s="11">
        <v>133063.18</v>
      </c>
    </row>
    <row r="91" spans="1:30" x14ac:dyDescent="0.2">
      <c r="A91" s="16">
        <v>44926</v>
      </c>
      <c r="B91" s="16">
        <f t="shared" si="5"/>
        <v>44927</v>
      </c>
      <c r="C91" s="16">
        <v>45290</v>
      </c>
      <c r="D91" s="16">
        <f t="shared" si="8"/>
        <v>45291</v>
      </c>
      <c r="E91" s="28">
        <f t="shared" si="6"/>
        <v>182.5</v>
      </c>
      <c r="F91" s="17">
        <f t="shared" si="9"/>
        <v>388.5</v>
      </c>
      <c r="G91" s="18">
        <f t="shared" si="7"/>
        <v>164944850.595</v>
      </c>
      <c r="H91" t="s">
        <v>23</v>
      </c>
      <c r="I91" t="s">
        <v>24</v>
      </c>
      <c r="J91" t="s">
        <v>24</v>
      </c>
      <c r="K91" t="s">
        <v>167</v>
      </c>
      <c r="L91" t="s">
        <v>26</v>
      </c>
      <c r="M91" t="s">
        <v>168</v>
      </c>
      <c r="N91" t="s">
        <v>28</v>
      </c>
      <c r="O91" t="s">
        <v>169</v>
      </c>
      <c r="P91" t="s">
        <v>30</v>
      </c>
      <c r="Q91" t="s">
        <v>170</v>
      </c>
      <c r="R91" t="s">
        <v>32</v>
      </c>
      <c r="S91" t="s">
        <v>33</v>
      </c>
      <c r="T91" t="s">
        <v>34</v>
      </c>
      <c r="U91" t="s">
        <v>35</v>
      </c>
      <c r="V91" t="s">
        <v>36</v>
      </c>
      <c r="W91" t="s">
        <v>37</v>
      </c>
      <c r="X91" t="s">
        <v>26</v>
      </c>
      <c r="Y91" t="s">
        <v>38</v>
      </c>
      <c r="Z91" t="s">
        <v>39</v>
      </c>
      <c r="AA91" t="s">
        <v>171</v>
      </c>
      <c r="AB91" t="s">
        <v>41</v>
      </c>
      <c r="AC91" s="20">
        <v>424568.47</v>
      </c>
      <c r="AD91" s="11">
        <v>1371753.47</v>
      </c>
    </row>
    <row r="92" spans="1:30" x14ac:dyDescent="0.2">
      <c r="A92" s="16">
        <v>44926</v>
      </c>
      <c r="B92" s="16">
        <f t="shared" si="5"/>
        <v>44927</v>
      </c>
      <c r="C92" s="16">
        <v>45290</v>
      </c>
      <c r="D92" s="16">
        <f t="shared" si="8"/>
        <v>45291</v>
      </c>
      <c r="E92" s="28">
        <f t="shared" si="6"/>
        <v>182.5</v>
      </c>
      <c r="F92" s="17">
        <f t="shared" si="9"/>
        <v>388.5</v>
      </c>
      <c r="G92" s="18">
        <f t="shared" si="7"/>
        <v>3597.5099999999998</v>
      </c>
      <c r="H92" t="s">
        <v>23</v>
      </c>
      <c r="I92" t="s">
        <v>24</v>
      </c>
      <c r="J92" t="s">
        <v>61</v>
      </c>
      <c r="K92" t="s">
        <v>167</v>
      </c>
      <c r="L92" t="s">
        <v>26</v>
      </c>
      <c r="M92" t="s">
        <v>168</v>
      </c>
      <c r="N92" t="s">
        <v>28</v>
      </c>
      <c r="O92" t="s">
        <v>169</v>
      </c>
      <c r="P92" t="s">
        <v>30</v>
      </c>
      <c r="Q92" t="s">
        <v>170</v>
      </c>
      <c r="R92" t="s">
        <v>32</v>
      </c>
      <c r="S92" t="s">
        <v>33</v>
      </c>
      <c r="T92" t="s">
        <v>34</v>
      </c>
      <c r="U92" t="s">
        <v>35</v>
      </c>
      <c r="V92" t="s">
        <v>36</v>
      </c>
      <c r="W92" t="s">
        <v>62</v>
      </c>
      <c r="X92" t="s">
        <v>26</v>
      </c>
      <c r="Y92" t="s">
        <v>38</v>
      </c>
      <c r="Z92" t="s">
        <v>39</v>
      </c>
      <c r="AA92" t="s">
        <v>171</v>
      </c>
      <c r="AB92" t="s">
        <v>41</v>
      </c>
      <c r="AC92" s="20">
        <v>9.26</v>
      </c>
      <c r="AD92" s="11">
        <v>1371753.47</v>
      </c>
    </row>
    <row r="93" spans="1:30" x14ac:dyDescent="0.2">
      <c r="A93" s="16">
        <v>44926</v>
      </c>
      <c r="B93" s="16">
        <f t="shared" si="5"/>
        <v>44927</v>
      </c>
      <c r="C93" s="16">
        <v>45290</v>
      </c>
      <c r="D93" s="16">
        <f t="shared" si="8"/>
        <v>45291</v>
      </c>
      <c r="E93" s="28">
        <f t="shared" si="6"/>
        <v>182.5</v>
      </c>
      <c r="F93" s="17">
        <f t="shared" si="9"/>
        <v>388.5</v>
      </c>
      <c r="G93" s="18">
        <f t="shared" si="7"/>
        <v>367977774.99000001</v>
      </c>
      <c r="H93" t="s">
        <v>23</v>
      </c>
      <c r="I93" t="s">
        <v>24</v>
      </c>
      <c r="J93" t="s">
        <v>42</v>
      </c>
      <c r="K93" t="s">
        <v>167</v>
      </c>
      <c r="L93" t="s">
        <v>26</v>
      </c>
      <c r="M93" t="s">
        <v>168</v>
      </c>
      <c r="N93" t="s">
        <v>28</v>
      </c>
      <c r="O93" t="s">
        <v>169</v>
      </c>
      <c r="P93" t="s">
        <v>30</v>
      </c>
      <c r="Q93" t="s">
        <v>170</v>
      </c>
      <c r="R93" t="s">
        <v>32</v>
      </c>
      <c r="S93" t="s">
        <v>33</v>
      </c>
      <c r="T93" t="s">
        <v>34</v>
      </c>
      <c r="U93" t="s">
        <v>35</v>
      </c>
      <c r="V93" t="s">
        <v>36</v>
      </c>
      <c r="W93" t="s">
        <v>43</v>
      </c>
      <c r="X93" t="s">
        <v>26</v>
      </c>
      <c r="Y93" t="s">
        <v>38</v>
      </c>
      <c r="Z93" t="s">
        <v>39</v>
      </c>
      <c r="AA93" t="s">
        <v>171</v>
      </c>
      <c r="AB93" t="s">
        <v>41</v>
      </c>
      <c r="AC93" s="20">
        <v>947175.74</v>
      </c>
      <c r="AD93" s="11">
        <v>1371753.47</v>
      </c>
    </row>
    <row r="94" spans="1:30" x14ac:dyDescent="0.2">
      <c r="A94" s="16">
        <v>44926</v>
      </c>
      <c r="B94" s="16">
        <f t="shared" si="5"/>
        <v>44927</v>
      </c>
      <c r="C94" s="16">
        <v>45290</v>
      </c>
      <c r="D94" s="16">
        <f t="shared" si="8"/>
        <v>45291</v>
      </c>
      <c r="E94" s="28">
        <f t="shared" si="6"/>
        <v>182.5</v>
      </c>
      <c r="F94" s="17">
        <f t="shared" si="9"/>
        <v>388.5</v>
      </c>
      <c r="G94" s="18">
        <f t="shared" si="7"/>
        <v>5080348.4550000001</v>
      </c>
      <c r="H94" t="s">
        <v>23</v>
      </c>
      <c r="I94" t="s">
        <v>24</v>
      </c>
      <c r="J94" t="s">
        <v>24</v>
      </c>
      <c r="K94" t="s">
        <v>172</v>
      </c>
      <c r="L94" t="s">
        <v>26</v>
      </c>
      <c r="M94" t="s">
        <v>173</v>
      </c>
      <c r="N94" t="s">
        <v>28</v>
      </c>
      <c r="O94" t="s">
        <v>174</v>
      </c>
      <c r="P94" t="s">
        <v>30</v>
      </c>
      <c r="Q94" t="s">
        <v>175</v>
      </c>
      <c r="R94" t="s">
        <v>32</v>
      </c>
      <c r="S94" t="s">
        <v>33</v>
      </c>
      <c r="T94" t="s">
        <v>34</v>
      </c>
      <c r="U94" t="s">
        <v>35</v>
      </c>
      <c r="V94" t="s">
        <v>36</v>
      </c>
      <c r="W94" t="s">
        <v>37</v>
      </c>
      <c r="X94" t="s">
        <v>26</v>
      </c>
      <c r="Y94" t="s">
        <v>38</v>
      </c>
      <c r="Z94" t="s">
        <v>39</v>
      </c>
      <c r="AA94" t="s">
        <v>176</v>
      </c>
      <c r="AB94" t="s">
        <v>41</v>
      </c>
      <c r="AC94" s="20">
        <v>13076.83</v>
      </c>
      <c r="AD94" s="11">
        <v>33566.97</v>
      </c>
    </row>
    <row r="95" spans="1:30" x14ac:dyDescent="0.2">
      <c r="A95" s="16">
        <v>44926</v>
      </c>
      <c r="B95" s="16">
        <f t="shared" si="5"/>
        <v>44927</v>
      </c>
      <c r="C95" s="16">
        <v>45290</v>
      </c>
      <c r="D95" s="16">
        <f t="shared" si="8"/>
        <v>45291</v>
      </c>
      <c r="E95" s="28">
        <f t="shared" si="6"/>
        <v>182.5</v>
      </c>
      <c r="F95" s="17">
        <f t="shared" si="9"/>
        <v>388.5</v>
      </c>
      <c r="G95" s="18">
        <f t="shared" si="7"/>
        <v>9805.74</v>
      </c>
      <c r="H95" t="s">
        <v>23</v>
      </c>
      <c r="I95" t="s">
        <v>24</v>
      </c>
      <c r="J95" t="s">
        <v>61</v>
      </c>
      <c r="K95" t="s">
        <v>172</v>
      </c>
      <c r="L95" t="s">
        <v>26</v>
      </c>
      <c r="M95" t="s">
        <v>173</v>
      </c>
      <c r="N95" t="s">
        <v>28</v>
      </c>
      <c r="O95" t="s">
        <v>174</v>
      </c>
      <c r="P95" t="s">
        <v>30</v>
      </c>
      <c r="Q95" t="s">
        <v>175</v>
      </c>
      <c r="R95" t="s">
        <v>32</v>
      </c>
      <c r="S95" t="s">
        <v>33</v>
      </c>
      <c r="T95" t="s">
        <v>34</v>
      </c>
      <c r="U95" t="s">
        <v>35</v>
      </c>
      <c r="V95" t="s">
        <v>36</v>
      </c>
      <c r="W95" t="s">
        <v>62</v>
      </c>
      <c r="X95" t="s">
        <v>26</v>
      </c>
      <c r="Y95" t="s">
        <v>38</v>
      </c>
      <c r="Z95" t="s">
        <v>39</v>
      </c>
      <c r="AA95" t="s">
        <v>176</v>
      </c>
      <c r="AB95" t="s">
        <v>41</v>
      </c>
      <c r="AC95" s="20">
        <v>25.24</v>
      </c>
      <c r="AD95" s="11">
        <v>33566.97</v>
      </c>
    </row>
    <row r="96" spans="1:30" x14ac:dyDescent="0.2">
      <c r="A96" s="16">
        <v>44926</v>
      </c>
      <c r="B96" s="16">
        <f t="shared" si="5"/>
        <v>44927</v>
      </c>
      <c r="C96" s="16">
        <v>45290</v>
      </c>
      <c r="D96" s="16">
        <f t="shared" si="8"/>
        <v>45291</v>
      </c>
      <c r="E96" s="28">
        <f t="shared" si="6"/>
        <v>182.5</v>
      </c>
      <c r="F96" s="17">
        <f t="shared" si="9"/>
        <v>388.5</v>
      </c>
      <c r="G96" s="18">
        <f t="shared" si="7"/>
        <v>7950613.6500000004</v>
      </c>
      <c r="H96" t="s">
        <v>23</v>
      </c>
      <c r="I96" t="s">
        <v>24</v>
      </c>
      <c r="J96" t="s">
        <v>42</v>
      </c>
      <c r="K96" t="s">
        <v>172</v>
      </c>
      <c r="L96" t="s">
        <v>26</v>
      </c>
      <c r="M96" t="s">
        <v>173</v>
      </c>
      <c r="N96" t="s">
        <v>28</v>
      </c>
      <c r="O96" t="s">
        <v>174</v>
      </c>
      <c r="P96" t="s">
        <v>30</v>
      </c>
      <c r="Q96" t="s">
        <v>175</v>
      </c>
      <c r="R96" t="s">
        <v>32</v>
      </c>
      <c r="S96" t="s">
        <v>33</v>
      </c>
      <c r="T96" t="s">
        <v>34</v>
      </c>
      <c r="U96" t="s">
        <v>35</v>
      </c>
      <c r="V96" t="s">
        <v>36</v>
      </c>
      <c r="W96" t="s">
        <v>43</v>
      </c>
      <c r="X96" t="s">
        <v>26</v>
      </c>
      <c r="Y96" t="s">
        <v>38</v>
      </c>
      <c r="Z96" t="s">
        <v>39</v>
      </c>
      <c r="AA96" t="s">
        <v>176</v>
      </c>
      <c r="AB96" t="s">
        <v>41</v>
      </c>
      <c r="AC96" s="20">
        <v>20464.900000000001</v>
      </c>
      <c r="AD96" s="11">
        <v>33566.97</v>
      </c>
    </row>
    <row r="97" spans="1:30" x14ac:dyDescent="0.2">
      <c r="A97" s="16">
        <v>44926</v>
      </c>
      <c r="B97" s="16">
        <f t="shared" si="5"/>
        <v>44927</v>
      </c>
      <c r="C97" s="16">
        <v>45290</v>
      </c>
      <c r="D97" s="16">
        <f t="shared" si="8"/>
        <v>45291</v>
      </c>
      <c r="E97" s="28">
        <f t="shared" si="6"/>
        <v>182.5</v>
      </c>
      <c r="F97" s="17">
        <f t="shared" si="9"/>
        <v>388.5</v>
      </c>
      <c r="G97" s="18">
        <f t="shared" si="7"/>
        <v>2628163.65</v>
      </c>
      <c r="H97" t="s">
        <v>23</v>
      </c>
      <c r="I97" t="s">
        <v>24</v>
      </c>
      <c r="J97" t="s">
        <v>42</v>
      </c>
      <c r="K97" t="s">
        <v>265</v>
      </c>
      <c r="L97" t="s">
        <v>202</v>
      </c>
      <c r="M97" t="s">
        <v>266</v>
      </c>
      <c r="N97" t="s">
        <v>28</v>
      </c>
      <c r="O97" t="s">
        <v>267</v>
      </c>
      <c r="P97" t="s">
        <v>255</v>
      </c>
      <c r="Q97" t="s">
        <v>268</v>
      </c>
      <c r="R97" t="s">
        <v>32</v>
      </c>
      <c r="S97" t="s">
        <v>33</v>
      </c>
      <c r="T97" t="s">
        <v>34</v>
      </c>
      <c r="U97" t="s">
        <v>35</v>
      </c>
      <c r="V97" t="s">
        <v>36</v>
      </c>
      <c r="W97" t="s">
        <v>260</v>
      </c>
      <c r="X97" t="s">
        <v>202</v>
      </c>
      <c r="Y97" t="s">
        <v>38</v>
      </c>
      <c r="Z97" t="s">
        <v>39</v>
      </c>
      <c r="AA97" t="s">
        <v>269</v>
      </c>
      <c r="AB97" t="s">
        <v>202</v>
      </c>
      <c r="AC97" s="20">
        <v>6764.9</v>
      </c>
      <c r="AD97" s="11">
        <v>109848.09</v>
      </c>
    </row>
    <row r="98" spans="1:30" x14ac:dyDescent="0.2">
      <c r="A98" s="16">
        <v>44926</v>
      </c>
      <c r="B98" s="16">
        <f t="shared" si="5"/>
        <v>44927</v>
      </c>
      <c r="C98" s="16">
        <v>45290</v>
      </c>
      <c r="D98" s="16">
        <f t="shared" si="8"/>
        <v>45291</v>
      </c>
      <c r="E98" s="28">
        <f t="shared" si="6"/>
        <v>182.5</v>
      </c>
      <c r="F98" s="17">
        <f t="shared" si="9"/>
        <v>388.5</v>
      </c>
      <c r="G98" s="18">
        <f t="shared" si="7"/>
        <v>40047718.305</v>
      </c>
      <c r="H98" t="s">
        <v>23</v>
      </c>
      <c r="I98" t="s">
        <v>24</v>
      </c>
      <c r="J98" t="s">
        <v>24</v>
      </c>
      <c r="K98" t="s">
        <v>265</v>
      </c>
      <c r="L98" t="s">
        <v>202</v>
      </c>
      <c r="M98" t="s">
        <v>266</v>
      </c>
      <c r="N98" t="s">
        <v>28</v>
      </c>
      <c r="O98" t="s">
        <v>267</v>
      </c>
      <c r="P98" t="s">
        <v>255</v>
      </c>
      <c r="Q98" t="s">
        <v>268</v>
      </c>
      <c r="R98" t="s">
        <v>32</v>
      </c>
      <c r="S98" t="s">
        <v>33</v>
      </c>
      <c r="T98" t="s">
        <v>34</v>
      </c>
      <c r="U98" t="s">
        <v>35</v>
      </c>
      <c r="V98" t="s">
        <v>36</v>
      </c>
      <c r="W98" t="s">
        <v>257</v>
      </c>
      <c r="X98" t="s">
        <v>202</v>
      </c>
      <c r="Y98" t="s">
        <v>38</v>
      </c>
      <c r="Z98" t="s">
        <v>39</v>
      </c>
      <c r="AA98" t="s">
        <v>269</v>
      </c>
      <c r="AB98" t="s">
        <v>202</v>
      </c>
      <c r="AC98" s="20">
        <v>103082.93</v>
      </c>
      <c r="AD98" s="11">
        <v>109848.09</v>
      </c>
    </row>
    <row r="99" spans="1:30" x14ac:dyDescent="0.2">
      <c r="A99" s="16">
        <v>44926</v>
      </c>
      <c r="B99" s="16">
        <f t="shared" si="5"/>
        <v>44927</v>
      </c>
      <c r="C99" s="16">
        <v>45290</v>
      </c>
      <c r="D99" s="16">
        <f t="shared" si="8"/>
        <v>45291</v>
      </c>
      <c r="E99" s="28">
        <f t="shared" si="6"/>
        <v>182.5</v>
      </c>
      <c r="F99" s="17">
        <f t="shared" si="9"/>
        <v>388.5</v>
      </c>
      <c r="G99" s="18">
        <f t="shared" si="7"/>
        <v>101.01</v>
      </c>
      <c r="H99" t="s">
        <v>23</v>
      </c>
      <c r="I99" t="s">
        <v>24</v>
      </c>
      <c r="J99" t="s">
        <v>61</v>
      </c>
      <c r="K99" t="s">
        <v>265</v>
      </c>
      <c r="L99" t="s">
        <v>202</v>
      </c>
      <c r="M99" t="s">
        <v>266</v>
      </c>
      <c r="N99" t="s">
        <v>28</v>
      </c>
      <c r="O99" t="s">
        <v>267</v>
      </c>
      <c r="P99" t="s">
        <v>255</v>
      </c>
      <c r="Q99" t="s">
        <v>268</v>
      </c>
      <c r="R99" t="s">
        <v>32</v>
      </c>
      <c r="S99" t="s">
        <v>33</v>
      </c>
      <c r="T99" t="s">
        <v>34</v>
      </c>
      <c r="U99" t="s">
        <v>35</v>
      </c>
      <c r="V99" t="s">
        <v>36</v>
      </c>
      <c r="W99" t="s">
        <v>259</v>
      </c>
      <c r="X99" t="s">
        <v>202</v>
      </c>
      <c r="Y99" t="s">
        <v>38</v>
      </c>
      <c r="Z99" t="s">
        <v>39</v>
      </c>
      <c r="AA99" t="s">
        <v>269</v>
      </c>
      <c r="AB99" t="s">
        <v>202</v>
      </c>
      <c r="AC99" s="20">
        <v>0.26</v>
      </c>
      <c r="AD99" s="11">
        <v>109848.09</v>
      </c>
    </row>
    <row r="100" spans="1:30" x14ac:dyDescent="0.2">
      <c r="A100" s="16">
        <v>44926</v>
      </c>
      <c r="B100" s="16">
        <f t="shared" si="5"/>
        <v>44927</v>
      </c>
      <c r="C100" s="16">
        <v>45290</v>
      </c>
      <c r="D100" s="16">
        <f t="shared" si="8"/>
        <v>45291</v>
      </c>
      <c r="E100" s="28">
        <f t="shared" si="6"/>
        <v>182.5</v>
      </c>
      <c r="F100" s="17">
        <f t="shared" si="9"/>
        <v>389.5</v>
      </c>
      <c r="G100" s="18">
        <f t="shared" si="7"/>
        <v>25274.654999999999</v>
      </c>
      <c r="H100" t="s">
        <v>23</v>
      </c>
      <c r="I100" t="s">
        <v>24</v>
      </c>
      <c r="J100" t="s">
        <v>24</v>
      </c>
      <c r="K100" t="s">
        <v>85</v>
      </c>
      <c r="L100" t="s">
        <v>26</v>
      </c>
      <c r="M100" t="s">
        <v>86</v>
      </c>
      <c r="N100" t="s">
        <v>28</v>
      </c>
      <c r="O100" t="s">
        <v>87</v>
      </c>
      <c r="P100" t="s">
        <v>30</v>
      </c>
      <c r="Q100" t="s">
        <v>88</v>
      </c>
      <c r="R100" t="s">
        <v>32</v>
      </c>
      <c r="S100" t="s">
        <v>33</v>
      </c>
      <c r="T100" t="s">
        <v>34</v>
      </c>
      <c r="U100" t="s">
        <v>35</v>
      </c>
      <c r="V100" t="s">
        <v>36</v>
      </c>
      <c r="W100" t="s">
        <v>37</v>
      </c>
      <c r="X100" t="s">
        <v>26</v>
      </c>
      <c r="Y100" t="s">
        <v>38</v>
      </c>
      <c r="Z100" t="s">
        <v>89</v>
      </c>
      <c r="AA100" t="s">
        <v>90</v>
      </c>
      <c r="AB100" t="s">
        <v>41</v>
      </c>
      <c r="AC100" s="20">
        <v>64.89</v>
      </c>
      <c r="AD100" s="11">
        <v>75.459999999999994</v>
      </c>
    </row>
    <row r="101" spans="1:30" x14ac:dyDescent="0.2">
      <c r="A101" s="16">
        <v>44926</v>
      </c>
      <c r="B101" s="16">
        <f t="shared" si="5"/>
        <v>44927</v>
      </c>
      <c r="C101" s="16">
        <v>45290</v>
      </c>
      <c r="D101" s="16">
        <f t="shared" si="8"/>
        <v>45291</v>
      </c>
      <c r="E101" s="28">
        <f t="shared" si="6"/>
        <v>182.5</v>
      </c>
      <c r="F101" s="17">
        <f t="shared" si="9"/>
        <v>389.5</v>
      </c>
      <c r="G101" s="18">
        <f t="shared" si="7"/>
        <v>4117.0150000000003</v>
      </c>
      <c r="H101" t="s">
        <v>23</v>
      </c>
      <c r="I101" t="s">
        <v>24</v>
      </c>
      <c r="J101" t="s">
        <v>42</v>
      </c>
      <c r="K101" t="s">
        <v>85</v>
      </c>
      <c r="L101" t="s">
        <v>26</v>
      </c>
      <c r="M101" t="s">
        <v>86</v>
      </c>
      <c r="N101" t="s">
        <v>28</v>
      </c>
      <c r="O101" t="s">
        <v>87</v>
      </c>
      <c r="P101" t="s">
        <v>30</v>
      </c>
      <c r="Q101" t="s">
        <v>88</v>
      </c>
      <c r="R101" t="s">
        <v>32</v>
      </c>
      <c r="S101" t="s">
        <v>33</v>
      </c>
      <c r="T101" t="s">
        <v>34</v>
      </c>
      <c r="U101" t="s">
        <v>35</v>
      </c>
      <c r="V101" t="s">
        <v>36</v>
      </c>
      <c r="W101" t="s">
        <v>43</v>
      </c>
      <c r="X101" t="s">
        <v>26</v>
      </c>
      <c r="Y101" t="s">
        <v>38</v>
      </c>
      <c r="Z101" t="s">
        <v>89</v>
      </c>
      <c r="AA101" t="s">
        <v>90</v>
      </c>
      <c r="AB101" t="s">
        <v>41</v>
      </c>
      <c r="AC101" s="20">
        <v>10.57</v>
      </c>
      <c r="AD101" s="11">
        <v>75.459999999999994</v>
      </c>
    </row>
    <row r="102" spans="1:30" x14ac:dyDescent="0.2">
      <c r="A102" s="16">
        <v>44926</v>
      </c>
      <c r="B102" s="16">
        <f t="shared" si="5"/>
        <v>44927</v>
      </c>
      <c r="C102" s="16">
        <v>45290</v>
      </c>
      <c r="D102" s="16">
        <f t="shared" si="8"/>
        <v>45291</v>
      </c>
      <c r="E102" s="28">
        <f t="shared" si="6"/>
        <v>182.5</v>
      </c>
      <c r="F102" s="17">
        <f t="shared" si="9"/>
        <v>389.5</v>
      </c>
      <c r="G102" s="18">
        <f t="shared" si="7"/>
        <v>128.535</v>
      </c>
      <c r="H102" t="s">
        <v>23</v>
      </c>
      <c r="I102" t="s">
        <v>24</v>
      </c>
      <c r="J102" t="s">
        <v>24</v>
      </c>
      <c r="K102" t="s">
        <v>142</v>
      </c>
      <c r="L102" t="s">
        <v>26</v>
      </c>
      <c r="M102" t="s">
        <v>143</v>
      </c>
      <c r="N102" t="s">
        <v>28</v>
      </c>
      <c r="O102" t="s">
        <v>144</v>
      </c>
      <c r="P102" t="s">
        <v>30</v>
      </c>
      <c r="Q102" t="s">
        <v>145</v>
      </c>
      <c r="R102" t="s">
        <v>32</v>
      </c>
      <c r="S102" t="s">
        <v>33</v>
      </c>
      <c r="T102" t="s">
        <v>34</v>
      </c>
      <c r="U102" t="s">
        <v>35</v>
      </c>
      <c r="V102" t="s">
        <v>36</v>
      </c>
      <c r="W102" t="s">
        <v>37</v>
      </c>
      <c r="X102" t="s">
        <v>26</v>
      </c>
      <c r="Y102" t="s">
        <v>38</v>
      </c>
      <c r="Z102" t="s">
        <v>89</v>
      </c>
      <c r="AA102" t="s">
        <v>146</v>
      </c>
      <c r="AB102" t="s">
        <v>41</v>
      </c>
      <c r="AC102" s="20">
        <v>0.33</v>
      </c>
      <c r="AD102" s="11">
        <v>23947.64</v>
      </c>
    </row>
    <row r="103" spans="1:30" x14ac:dyDescent="0.2">
      <c r="A103" s="16">
        <v>44926</v>
      </c>
      <c r="B103" s="16">
        <f t="shared" si="5"/>
        <v>44927</v>
      </c>
      <c r="C103" s="16">
        <v>45290</v>
      </c>
      <c r="D103" s="16">
        <f t="shared" si="8"/>
        <v>45291</v>
      </c>
      <c r="E103" s="28">
        <f t="shared" si="6"/>
        <v>182.5</v>
      </c>
      <c r="F103" s="17">
        <f t="shared" si="9"/>
        <v>389.5</v>
      </c>
      <c r="G103" s="18">
        <f t="shared" si="7"/>
        <v>9327477.245000001</v>
      </c>
      <c r="H103" t="s">
        <v>23</v>
      </c>
      <c r="I103" t="s">
        <v>24</v>
      </c>
      <c r="J103" t="s">
        <v>42</v>
      </c>
      <c r="K103" t="s">
        <v>142</v>
      </c>
      <c r="L103" t="s">
        <v>26</v>
      </c>
      <c r="M103" t="s">
        <v>143</v>
      </c>
      <c r="N103" t="s">
        <v>28</v>
      </c>
      <c r="O103" t="s">
        <v>144</v>
      </c>
      <c r="P103" t="s">
        <v>30</v>
      </c>
      <c r="Q103" t="s">
        <v>145</v>
      </c>
      <c r="R103" t="s">
        <v>32</v>
      </c>
      <c r="S103" t="s">
        <v>33</v>
      </c>
      <c r="T103" t="s">
        <v>34</v>
      </c>
      <c r="U103" t="s">
        <v>35</v>
      </c>
      <c r="V103" t="s">
        <v>36</v>
      </c>
      <c r="W103" t="s">
        <v>43</v>
      </c>
      <c r="X103" t="s">
        <v>26</v>
      </c>
      <c r="Y103" t="s">
        <v>38</v>
      </c>
      <c r="Z103" t="s">
        <v>89</v>
      </c>
      <c r="AA103" t="s">
        <v>146</v>
      </c>
      <c r="AB103" t="s">
        <v>41</v>
      </c>
      <c r="AC103" s="20">
        <v>23947.31</v>
      </c>
      <c r="AD103" s="11">
        <v>23947.64</v>
      </c>
    </row>
    <row r="104" spans="1:30" x14ac:dyDescent="0.2">
      <c r="A104" s="16">
        <v>44926</v>
      </c>
      <c r="B104" s="16">
        <f t="shared" si="5"/>
        <v>44927</v>
      </c>
      <c r="C104" s="16">
        <v>45290</v>
      </c>
      <c r="D104" s="16">
        <f t="shared" si="8"/>
        <v>45291</v>
      </c>
      <c r="E104" s="28">
        <f t="shared" si="6"/>
        <v>182.5</v>
      </c>
      <c r="F104" s="17">
        <f t="shared" si="9"/>
        <v>389.5</v>
      </c>
      <c r="G104" s="18">
        <f t="shared" si="7"/>
        <v>31146094.850000001</v>
      </c>
      <c r="H104" t="s">
        <v>23</v>
      </c>
      <c r="I104" t="s">
        <v>24</v>
      </c>
      <c r="J104" t="s">
        <v>24</v>
      </c>
      <c r="K104" t="s">
        <v>152</v>
      </c>
      <c r="L104" t="s">
        <v>26</v>
      </c>
      <c r="M104" t="s">
        <v>153</v>
      </c>
      <c r="N104" t="s">
        <v>28</v>
      </c>
      <c r="O104" t="s">
        <v>154</v>
      </c>
      <c r="P104" t="s">
        <v>30</v>
      </c>
      <c r="Q104" t="s">
        <v>155</v>
      </c>
      <c r="R104" t="s">
        <v>32</v>
      </c>
      <c r="S104" t="s">
        <v>33</v>
      </c>
      <c r="T104" t="s">
        <v>34</v>
      </c>
      <c r="U104" t="s">
        <v>35</v>
      </c>
      <c r="V104" t="s">
        <v>36</v>
      </c>
      <c r="W104" t="s">
        <v>37</v>
      </c>
      <c r="X104" t="s">
        <v>26</v>
      </c>
      <c r="Y104" t="s">
        <v>38</v>
      </c>
      <c r="Z104" t="s">
        <v>89</v>
      </c>
      <c r="AA104" t="s">
        <v>156</v>
      </c>
      <c r="AB104" t="s">
        <v>41</v>
      </c>
      <c r="AC104" s="20">
        <v>79964.3</v>
      </c>
      <c r="AD104" s="11">
        <v>388386.75</v>
      </c>
    </row>
    <row r="105" spans="1:30" x14ac:dyDescent="0.2">
      <c r="A105" s="16">
        <v>44926</v>
      </c>
      <c r="B105" s="16">
        <f t="shared" si="5"/>
        <v>44927</v>
      </c>
      <c r="C105" s="16">
        <v>45290</v>
      </c>
      <c r="D105" s="16">
        <f t="shared" si="8"/>
        <v>45291</v>
      </c>
      <c r="E105" s="28">
        <f t="shared" si="6"/>
        <v>182.5</v>
      </c>
      <c r="F105" s="17">
        <f t="shared" si="9"/>
        <v>389.5</v>
      </c>
      <c r="G105" s="18">
        <f t="shared" si="7"/>
        <v>4295865.6100000003</v>
      </c>
      <c r="H105" t="s">
        <v>23</v>
      </c>
      <c r="I105" t="s">
        <v>24</v>
      </c>
      <c r="J105" t="s">
        <v>61</v>
      </c>
      <c r="K105" t="s">
        <v>152</v>
      </c>
      <c r="L105" t="s">
        <v>26</v>
      </c>
      <c r="M105" t="s">
        <v>153</v>
      </c>
      <c r="N105" t="s">
        <v>28</v>
      </c>
      <c r="O105" t="s">
        <v>154</v>
      </c>
      <c r="P105" t="s">
        <v>30</v>
      </c>
      <c r="Q105" t="s">
        <v>155</v>
      </c>
      <c r="R105" t="s">
        <v>32</v>
      </c>
      <c r="S105" t="s">
        <v>33</v>
      </c>
      <c r="T105" t="s">
        <v>34</v>
      </c>
      <c r="U105" t="s">
        <v>35</v>
      </c>
      <c r="V105" t="s">
        <v>36</v>
      </c>
      <c r="W105" t="s">
        <v>62</v>
      </c>
      <c r="X105" t="s">
        <v>26</v>
      </c>
      <c r="Y105" t="s">
        <v>38</v>
      </c>
      <c r="Z105" t="s">
        <v>89</v>
      </c>
      <c r="AA105" t="s">
        <v>156</v>
      </c>
      <c r="AB105" t="s">
        <v>41</v>
      </c>
      <c r="AC105" s="20">
        <v>11029.18</v>
      </c>
      <c r="AD105" s="11">
        <v>388386.75</v>
      </c>
    </row>
    <row r="106" spans="1:30" x14ac:dyDescent="0.2">
      <c r="A106" s="16">
        <v>44926</v>
      </c>
      <c r="B106" s="16">
        <f t="shared" si="5"/>
        <v>44927</v>
      </c>
      <c r="C106" s="16">
        <v>45290</v>
      </c>
      <c r="D106" s="16">
        <f t="shared" si="8"/>
        <v>45291</v>
      </c>
      <c r="E106" s="28">
        <f t="shared" si="6"/>
        <v>182.5</v>
      </c>
      <c r="F106" s="17">
        <f t="shared" si="9"/>
        <v>389.5</v>
      </c>
      <c r="G106" s="18">
        <f t="shared" si="7"/>
        <v>115833825.66000001</v>
      </c>
      <c r="H106" t="s">
        <v>23</v>
      </c>
      <c r="I106" t="s">
        <v>24</v>
      </c>
      <c r="J106" t="s">
        <v>42</v>
      </c>
      <c r="K106" t="s">
        <v>152</v>
      </c>
      <c r="L106" t="s">
        <v>26</v>
      </c>
      <c r="M106" t="s">
        <v>153</v>
      </c>
      <c r="N106" t="s">
        <v>28</v>
      </c>
      <c r="O106" t="s">
        <v>154</v>
      </c>
      <c r="P106" t="s">
        <v>30</v>
      </c>
      <c r="Q106" t="s">
        <v>155</v>
      </c>
      <c r="R106" t="s">
        <v>32</v>
      </c>
      <c r="S106" t="s">
        <v>33</v>
      </c>
      <c r="T106" t="s">
        <v>34</v>
      </c>
      <c r="U106" t="s">
        <v>35</v>
      </c>
      <c r="V106" t="s">
        <v>36</v>
      </c>
      <c r="W106" t="s">
        <v>43</v>
      </c>
      <c r="X106" t="s">
        <v>26</v>
      </c>
      <c r="Y106" t="s">
        <v>38</v>
      </c>
      <c r="Z106" t="s">
        <v>89</v>
      </c>
      <c r="AA106" t="s">
        <v>156</v>
      </c>
      <c r="AB106" t="s">
        <v>41</v>
      </c>
      <c r="AC106" s="20">
        <v>297391.08</v>
      </c>
      <c r="AD106" s="11">
        <v>388386.75</v>
      </c>
    </row>
    <row r="107" spans="1:30" x14ac:dyDescent="0.2">
      <c r="A107" s="16">
        <v>44926</v>
      </c>
      <c r="B107" s="16">
        <f t="shared" si="5"/>
        <v>44927</v>
      </c>
      <c r="C107" s="16">
        <v>45290</v>
      </c>
      <c r="D107" s="16">
        <f t="shared" si="8"/>
        <v>45291</v>
      </c>
      <c r="E107" s="28">
        <f t="shared" si="6"/>
        <v>182.5</v>
      </c>
      <c r="F107" s="17">
        <f t="shared" si="9"/>
        <v>389.5</v>
      </c>
      <c r="G107" s="18">
        <f t="shared" si="7"/>
        <v>78653783.770000011</v>
      </c>
      <c r="H107" t="s">
        <v>23</v>
      </c>
      <c r="I107" t="s">
        <v>24</v>
      </c>
      <c r="J107" t="s">
        <v>24</v>
      </c>
      <c r="K107" t="s">
        <v>261</v>
      </c>
      <c r="L107" t="s">
        <v>202</v>
      </c>
      <c r="M107" t="s">
        <v>108</v>
      </c>
      <c r="N107" t="s">
        <v>28</v>
      </c>
      <c r="O107" t="s">
        <v>262</v>
      </c>
      <c r="P107" t="s">
        <v>255</v>
      </c>
      <c r="Q107" t="s">
        <v>263</v>
      </c>
      <c r="R107" t="s">
        <v>32</v>
      </c>
      <c r="S107" t="s">
        <v>33</v>
      </c>
      <c r="T107" t="s">
        <v>34</v>
      </c>
      <c r="U107" t="s">
        <v>35</v>
      </c>
      <c r="V107" t="s">
        <v>36</v>
      </c>
      <c r="W107" t="s">
        <v>257</v>
      </c>
      <c r="X107" t="s">
        <v>202</v>
      </c>
      <c r="Y107" t="s">
        <v>38</v>
      </c>
      <c r="Z107" t="s">
        <v>89</v>
      </c>
      <c r="AA107" t="s">
        <v>264</v>
      </c>
      <c r="AB107" t="s">
        <v>202</v>
      </c>
      <c r="AC107" s="20">
        <v>201935.26</v>
      </c>
      <c r="AD107" s="11">
        <v>532933.42000000004</v>
      </c>
    </row>
    <row r="108" spans="1:30" x14ac:dyDescent="0.2">
      <c r="A108" s="16">
        <v>44926</v>
      </c>
      <c r="B108" s="16">
        <f t="shared" si="5"/>
        <v>44927</v>
      </c>
      <c r="C108" s="16">
        <v>45290</v>
      </c>
      <c r="D108" s="16">
        <f t="shared" si="8"/>
        <v>45291</v>
      </c>
      <c r="E108" s="28">
        <f t="shared" si="6"/>
        <v>182.5</v>
      </c>
      <c r="F108" s="17">
        <f t="shared" si="9"/>
        <v>389.5</v>
      </c>
      <c r="G108" s="18">
        <f t="shared" si="7"/>
        <v>1215.24</v>
      </c>
      <c r="H108" t="s">
        <v>23</v>
      </c>
      <c r="I108" t="s">
        <v>24</v>
      </c>
      <c r="J108" t="s">
        <v>61</v>
      </c>
      <c r="K108" t="s">
        <v>261</v>
      </c>
      <c r="L108" t="s">
        <v>202</v>
      </c>
      <c r="M108" t="s">
        <v>108</v>
      </c>
      <c r="N108" t="s">
        <v>28</v>
      </c>
      <c r="O108" t="s">
        <v>262</v>
      </c>
      <c r="P108" t="s">
        <v>255</v>
      </c>
      <c r="Q108" t="s">
        <v>263</v>
      </c>
      <c r="R108" t="s">
        <v>32</v>
      </c>
      <c r="S108" t="s">
        <v>33</v>
      </c>
      <c r="T108" t="s">
        <v>34</v>
      </c>
      <c r="U108" t="s">
        <v>35</v>
      </c>
      <c r="V108" t="s">
        <v>36</v>
      </c>
      <c r="W108" t="s">
        <v>259</v>
      </c>
      <c r="X108" t="s">
        <v>202</v>
      </c>
      <c r="Y108" t="s">
        <v>38</v>
      </c>
      <c r="Z108" t="s">
        <v>89</v>
      </c>
      <c r="AA108" t="s">
        <v>264</v>
      </c>
      <c r="AB108" t="s">
        <v>202</v>
      </c>
      <c r="AC108" s="20">
        <v>3.12</v>
      </c>
      <c r="AD108" s="11">
        <v>532933.42000000004</v>
      </c>
    </row>
    <row r="109" spans="1:30" x14ac:dyDescent="0.2">
      <c r="A109" s="16">
        <v>44926</v>
      </c>
      <c r="B109" s="16">
        <f t="shared" si="5"/>
        <v>44927</v>
      </c>
      <c r="C109" s="16">
        <v>45290</v>
      </c>
      <c r="D109" s="16">
        <f t="shared" si="8"/>
        <v>45291</v>
      </c>
      <c r="E109" s="28">
        <f t="shared" si="6"/>
        <v>182.5</v>
      </c>
      <c r="F109" s="17">
        <f t="shared" si="9"/>
        <v>389.5</v>
      </c>
      <c r="G109" s="18">
        <f t="shared" si="7"/>
        <v>128922568.08</v>
      </c>
      <c r="H109" t="s">
        <v>23</v>
      </c>
      <c r="I109" t="s">
        <v>24</v>
      </c>
      <c r="J109" t="s">
        <v>42</v>
      </c>
      <c r="K109" t="s">
        <v>261</v>
      </c>
      <c r="L109" t="s">
        <v>202</v>
      </c>
      <c r="M109" t="s">
        <v>108</v>
      </c>
      <c r="N109" t="s">
        <v>28</v>
      </c>
      <c r="O109" t="s">
        <v>262</v>
      </c>
      <c r="P109" t="s">
        <v>255</v>
      </c>
      <c r="Q109" t="s">
        <v>263</v>
      </c>
      <c r="R109" t="s">
        <v>32</v>
      </c>
      <c r="S109" t="s">
        <v>33</v>
      </c>
      <c r="T109" t="s">
        <v>34</v>
      </c>
      <c r="U109" t="s">
        <v>35</v>
      </c>
      <c r="V109" t="s">
        <v>36</v>
      </c>
      <c r="W109" t="s">
        <v>260</v>
      </c>
      <c r="X109" t="s">
        <v>202</v>
      </c>
      <c r="Y109" t="s">
        <v>38</v>
      </c>
      <c r="Z109" t="s">
        <v>89</v>
      </c>
      <c r="AA109" t="s">
        <v>264</v>
      </c>
      <c r="AB109" t="s">
        <v>202</v>
      </c>
      <c r="AC109" s="20">
        <v>330995.03999999998</v>
      </c>
      <c r="AD109" s="11">
        <v>532933.42000000004</v>
      </c>
    </row>
    <row r="110" spans="1:30" x14ac:dyDescent="0.2">
      <c r="A110" s="16">
        <v>44926</v>
      </c>
      <c r="B110" s="16">
        <f t="shared" si="5"/>
        <v>44927</v>
      </c>
      <c r="C110" s="16">
        <v>45290</v>
      </c>
      <c r="D110" s="16">
        <f t="shared" si="8"/>
        <v>45291</v>
      </c>
      <c r="E110" s="28">
        <f t="shared" si="6"/>
        <v>182.5</v>
      </c>
      <c r="F110" s="17">
        <f t="shared" si="9"/>
        <v>390.5</v>
      </c>
      <c r="G110" s="18">
        <f t="shared" si="7"/>
        <v>4354180.4350000005</v>
      </c>
      <c r="H110" t="s">
        <v>23</v>
      </c>
      <c r="I110" t="s">
        <v>24</v>
      </c>
      <c r="J110" t="s">
        <v>24</v>
      </c>
      <c r="K110" t="s">
        <v>79</v>
      </c>
      <c r="L110" t="s">
        <v>26</v>
      </c>
      <c r="M110" t="s">
        <v>80</v>
      </c>
      <c r="N110" t="s">
        <v>28</v>
      </c>
      <c r="O110" t="s">
        <v>81</v>
      </c>
      <c r="P110" t="s">
        <v>30</v>
      </c>
      <c r="Q110" t="s">
        <v>82</v>
      </c>
      <c r="R110" t="s">
        <v>32</v>
      </c>
      <c r="S110" t="s">
        <v>33</v>
      </c>
      <c r="T110" t="s">
        <v>34</v>
      </c>
      <c r="U110" t="s">
        <v>35</v>
      </c>
      <c r="V110" t="s">
        <v>36</v>
      </c>
      <c r="W110" t="s">
        <v>37</v>
      </c>
      <c r="X110" t="s">
        <v>26</v>
      </c>
      <c r="Y110" t="s">
        <v>38</v>
      </c>
      <c r="Z110" t="s">
        <v>83</v>
      </c>
      <c r="AA110" t="s">
        <v>84</v>
      </c>
      <c r="AB110" t="s">
        <v>41</v>
      </c>
      <c r="AC110" s="20">
        <v>11150.27</v>
      </c>
      <c r="AD110" s="11">
        <v>12137.38</v>
      </c>
    </row>
    <row r="111" spans="1:30" x14ac:dyDescent="0.2">
      <c r="A111" s="16">
        <v>44926</v>
      </c>
      <c r="B111" s="16">
        <f t="shared" si="5"/>
        <v>44927</v>
      </c>
      <c r="C111" s="16">
        <v>45290</v>
      </c>
      <c r="D111" s="16">
        <f t="shared" si="8"/>
        <v>45291</v>
      </c>
      <c r="E111" s="28">
        <f t="shared" si="6"/>
        <v>182.5</v>
      </c>
      <c r="F111" s="17">
        <f t="shared" si="9"/>
        <v>390.5</v>
      </c>
      <c r="G111" s="18">
        <f t="shared" si="7"/>
        <v>54.67</v>
      </c>
      <c r="H111" t="s">
        <v>23</v>
      </c>
      <c r="I111" t="s">
        <v>24</v>
      </c>
      <c r="J111" t="s">
        <v>61</v>
      </c>
      <c r="K111" t="s">
        <v>79</v>
      </c>
      <c r="L111" t="s">
        <v>26</v>
      </c>
      <c r="M111" t="s">
        <v>80</v>
      </c>
      <c r="N111" t="s">
        <v>28</v>
      </c>
      <c r="O111" t="s">
        <v>81</v>
      </c>
      <c r="P111" t="s">
        <v>30</v>
      </c>
      <c r="Q111" t="s">
        <v>82</v>
      </c>
      <c r="R111" t="s">
        <v>32</v>
      </c>
      <c r="S111" t="s">
        <v>33</v>
      </c>
      <c r="T111" t="s">
        <v>34</v>
      </c>
      <c r="U111" t="s">
        <v>35</v>
      </c>
      <c r="V111" t="s">
        <v>36</v>
      </c>
      <c r="W111" t="s">
        <v>62</v>
      </c>
      <c r="X111" t="s">
        <v>26</v>
      </c>
      <c r="Y111" t="s">
        <v>38</v>
      </c>
      <c r="Z111" t="s">
        <v>83</v>
      </c>
      <c r="AA111" t="s">
        <v>84</v>
      </c>
      <c r="AB111" t="s">
        <v>41</v>
      </c>
      <c r="AC111" s="20">
        <v>0.14000000000000001</v>
      </c>
      <c r="AD111" s="11">
        <v>12137.38</v>
      </c>
    </row>
    <row r="112" spans="1:30" x14ac:dyDescent="0.2">
      <c r="A112" s="16">
        <v>44926</v>
      </c>
      <c r="B112" s="16">
        <f t="shared" si="5"/>
        <v>44927</v>
      </c>
      <c r="C112" s="16">
        <v>45290</v>
      </c>
      <c r="D112" s="16">
        <f t="shared" si="8"/>
        <v>45291</v>
      </c>
      <c r="E112" s="28">
        <f t="shared" si="6"/>
        <v>182.5</v>
      </c>
      <c r="F112" s="17">
        <f t="shared" si="9"/>
        <v>390.5</v>
      </c>
      <c r="G112" s="18">
        <f t="shared" si="7"/>
        <v>385411.78500000003</v>
      </c>
      <c r="H112" t="s">
        <v>23</v>
      </c>
      <c r="I112" t="s">
        <v>24</v>
      </c>
      <c r="J112" t="s">
        <v>42</v>
      </c>
      <c r="K112" t="s">
        <v>79</v>
      </c>
      <c r="L112" t="s">
        <v>26</v>
      </c>
      <c r="M112" t="s">
        <v>80</v>
      </c>
      <c r="N112" t="s">
        <v>28</v>
      </c>
      <c r="O112" t="s">
        <v>81</v>
      </c>
      <c r="P112" t="s">
        <v>30</v>
      </c>
      <c r="Q112" t="s">
        <v>82</v>
      </c>
      <c r="R112" t="s">
        <v>32</v>
      </c>
      <c r="S112" t="s">
        <v>33</v>
      </c>
      <c r="T112" t="s">
        <v>34</v>
      </c>
      <c r="U112" t="s">
        <v>35</v>
      </c>
      <c r="V112" t="s">
        <v>36</v>
      </c>
      <c r="W112" t="s">
        <v>43</v>
      </c>
      <c r="X112" t="s">
        <v>26</v>
      </c>
      <c r="Y112" t="s">
        <v>38</v>
      </c>
      <c r="Z112" t="s">
        <v>83</v>
      </c>
      <c r="AA112" t="s">
        <v>84</v>
      </c>
      <c r="AB112" t="s">
        <v>41</v>
      </c>
      <c r="AC112" s="20">
        <v>986.97</v>
      </c>
      <c r="AD112" s="11">
        <v>12137.38</v>
      </c>
    </row>
    <row r="113" spans="1:30" x14ac:dyDescent="0.2">
      <c r="A113" s="16">
        <v>44926</v>
      </c>
      <c r="B113" s="16">
        <f t="shared" si="5"/>
        <v>44927</v>
      </c>
      <c r="C113" s="16">
        <v>45290</v>
      </c>
      <c r="D113" s="16">
        <f t="shared" si="8"/>
        <v>45291</v>
      </c>
      <c r="E113" s="28">
        <f t="shared" si="6"/>
        <v>182.5</v>
      </c>
      <c r="F113" s="17">
        <f t="shared" si="9"/>
        <v>393.5</v>
      </c>
      <c r="G113" s="18">
        <f t="shared" si="7"/>
        <v>745938.27500000002</v>
      </c>
      <c r="H113" t="s">
        <v>23</v>
      </c>
      <c r="I113" t="s">
        <v>24</v>
      </c>
      <c r="J113" t="s">
        <v>24</v>
      </c>
      <c r="K113" t="s">
        <v>131</v>
      </c>
      <c r="L113" t="s">
        <v>26</v>
      </c>
      <c r="M113" t="s">
        <v>132</v>
      </c>
      <c r="N113" t="s">
        <v>28</v>
      </c>
      <c r="O113" t="s">
        <v>133</v>
      </c>
      <c r="P113" t="s">
        <v>30</v>
      </c>
      <c r="Q113" t="s">
        <v>134</v>
      </c>
      <c r="R113" t="s">
        <v>32</v>
      </c>
      <c r="S113" t="s">
        <v>33</v>
      </c>
      <c r="T113" t="s">
        <v>34</v>
      </c>
      <c r="U113" t="s">
        <v>35</v>
      </c>
      <c r="V113" t="s">
        <v>36</v>
      </c>
      <c r="W113" t="s">
        <v>37</v>
      </c>
      <c r="X113" t="s">
        <v>26</v>
      </c>
      <c r="Y113" t="s">
        <v>38</v>
      </c>
      <c r="Z113" t="s">
        <v>135</v>
      </c>
      <c r="AA113" t="s">
        <v>136</v>
      </c>
      <c r="AB113" t="s">
        <v>41</v>
      </c>
      <c r="AC113" s="20">
        <v>1895.65</v>
      </c>
      <c r="AD113" s="11">
        <v>4946.2299999999996</v>
      </c>
    </row>
    <row r="114" spans="1:30" x14ac:dyDescent="0.2">
      <c r="A114" s="16">
        <v>44926</v>
      </c>
      <c r="B114" s="16">
        <f t="shared" si="5"/>
        <v>44927</v>
      </c>
      <c r="C114" s="16">
        <v>45290</v>
      </c>
      <c r="D114" s="16">
        <f t="shared" si="8"/>
        <v>45291</v>
      </c>
      <c r="E114" s="28">
        <f t="shared" si="6"/>
        <v>182.5</v>
      </c>
      <c r="F114" s="17">
        <f t="shared" si="9"/>
        <v>393.5</v>
      </c>
      <c r="G114" s="18">
        <f t="shared" si="7"/>
        <v>1200403.23</v>
      </c>
      <c r="H114" t="s">
        <v>23</v>
      </c>
      <c r="I114" t="s">
        <v>24</v>
      </c>
      <c r="J114" t="s">
        <v>42</v>
      </c>
      <c r="K114" t="s">
        <v>131</v>
      </c>
      <c r="L114" t="s">
        <v>26</v>
      </c>
      <c r="M114" t="s">
        <v>132</v>
      </c>
      <c r="N114" t="s">
        <v>28</v>
      </c>
      <c r="O114" t="s">
        <v>133</v>
      </c>
      <c r="P114" t="s">
        <v>30</v>
      </c>
      <c r="Q114" t="s">
        <v>134</v>
      </c>
      <c r="R114" t="s">
        <v>32</v>
      </c>
      <c r="S114" t="s">
        <v>33</v>
      </c>
      <c r="T114" t="s">
        <v>34</v>
      </c>
      <c r="U114" t="s">
        <v>35</v>
      </c>
      <c r="V114" t="s">
        <v>36</v>
      </c>
      <c r="W114" t="s">
        <v>43</v>
      </c>
      <c r="X114" t="s">
        <v>26</v>
      </c>
      <c r="Y114" t="s">
        <v>38</v>
      </c>
      <c r="Z114" t="s">
        <v>135</v>
      </c>
      <c r="AA114" t="s">
        <v>136</v>
      </c>
      <c r="AB114" t="s">
        <v>41</v>
      </c>
      <c r="AC114" s="20">
        <v>3050.58</v>
      </c>
      <c r="AD114" s="11">
        <v>4946.2299999999996</v>
      </c>
    </row>
    <row r="115" spans="1:30" x14ac:dyDescent="0.2">
      <c r="A115" s="16">
        <v>44926</v>
      </c>
      <c r="B115" s="16">
        <f t="shared" si="5"/>
        <v>44927</v>
      </c>
      <c r="C115" s="16">
        <v>45290</v>
      </c>
      <c r="D115" s="16">
        <f t="shared" si="8"/>
        <v>45291</v>
      </c>
      <c r="E115" s="28">
        <f t="shared" si="6"/>
        <v>182.5</v>
      </c>
      <c r="F115" s="17">
        <f t="shared" si="9"/>
        <v>393.5</v>
      </c>
      <c r="G115" s="18">
        <f t="shared" si="7"/>
        <v>44551035.094999999</v>
      </c>
      <c r="H115" t="s">
        <v>23</v>
      </c>
      <c r="I115" t="s">
        <v>24</v>
      </c>
      <c r="J115" t="s">
        <v>24</v>
      </c>
      <c r="K115" t="s">
        <v>252</v>
      </c>
      <c r="L115" t="s">
        <v>202</v>
      </c>
      <c r="M115" t="s">
        <v>253</v>
      </c>
      <c r="N115" t="s">
        <v>28</v>
      </c>
      <c r="O115" t="s">
        <v>254</v>
      </c>
      <c r="P115" t="s">
        <v>255</v>
      </c>
      <c r="Q115" t="s">
        <v>256</v>
      </c>
      <c r="R115" t="s">
        <v>32</v>
      </c>
      <c r="S115" t="s">
        <v>33</v>
      </c>
      <c r="T115" t="s">
        <v>34</v>
      </c>
      <c r="U115" t="s">
        <v>35</v>
      </c>
      <c r="V115" t="s">
        <v>36</v>
      </c>
      <c r="W115" t="s">
        <v>257</v>
      </c>
      <c r="X115" t="s">
        <v>202</v>
      </c>
      <c r="Y115" t="s">
        <v>38</v>
      </c>
      <c r="Z115" t="s">
        <v>135</v>
      </c>
      <c r="AA115" t="s">
        <v>258</v>
      </c>
      <c r="AB115" t="s">
        <v>202</v>
      </c>
      <c r="AC115" s="20">
        <v>113217.37</v>
      </c>
      <c r="AD115" s="11">
        <v>348561.86</v>
      </c>
    </row>
    <row r="116" spans="1:30" x14ac:dyDescent="0.2">
      <c r="A116" s="16">
        <v>44926</v>
      </c>
      <c r="B116" s="16">
        <f t="shared" si="5"/>
        <v>44927</v>
      </c>
      <c r="C116" s="16">
        <v>45290</v>
      </c>
      <c r="D116" s="16">
        <f t="shared" si="8"/>
        <v>45291</v>
      </c>
      <c r="E116" s="28">
        <f t="shared" si="6"/>
        <v>182.5</v>
      </c>
      <c r="F116" s="17">
        <f t="shared" si="9"/>
        <v>393.5</v>
      </c>
      <c r="G116" s="18">
        <f t="shared" si="7"/>
        <v>86.570000000000007</v>
      </c>
      <c r="H116" t="s">
        <v>23</v>
      </c>
      <c r="I116" t="s">
        <v>24</v>
      </c>
      <c r="J116" t="s">
        <v>61</v>
      </c>
      <c r="K116" t="s">
        <v>252</v>
      </c>
      <c r="L116" t="s">
        <v>202</v>
      </c>
      <c r="M116" t="s">
        <v>253</v>
      </c>
      <c r="N116" t="s">
        <v>28</v>
      </c>
      <c r="O116" t="s">
        <v>254</v>
      </c>
      <c r="P116" t="s">
        <v>255</v>
      </c>
      <c r="Q116" t="s">
        <v>256</v>
      </c>
      <c r="R116" t="s">
        <v>32</v>
      </c>
      <c r="S116" t="s">
        <v>33</v>
      </c>
      <c r="T116" t="s">
        <v>34</v>
      </c>
      <c r="U116" t="s">
        <v>35</v>
      </c>
      <c r="V116" t="s">
        <v>36</v>
      </c>
      <c r="W116" t="s">
        <v>259</v>
      </c>
      <c r="X116" t="s">
        <v>202</v>
      </c>
      <c r="Y116" t="s">
        <v>38</v>
      </c>
      <c r="Z116" t="s">
        <v>135</v>
      </c>
      <c r="AA116" t="s">
        <v>258</v>
      </c>
      <c r="AB116" t="s">
        <v>202</v>
      </c>
      <c r="AC116" s="20">
        <v>0.22</v>
      </c>
      <c r="AD116" s="11">
        <v>348561.86</v>
      </c>
    </row>
    <row r="117" spans="1:30" x14ac:dyDescent="0.2">
      <c r="A117" s="16">
        <v>44926</v>
      </c>
      <c r="B117" s="16">
        <f t="shared" si="5"/>
        <v>44927</v>
      </c>
      <c r="C117" s="16">
        <v>45290</v>
      </c>
      <c r="D117" s="16">
        <f t="shared" si="8"/>
        <v>45291</v>
      </c>
      <c r="E117" s="28">
        <f t="shared" si="6"/>
        <v>182.5</v>
      </c>
      <c r="F117" s="17">
        <f t="shared" si="9"/>
        <v>393.5</v>
      </c>
      <c r="G117" s="18">
        <f t="shared" si="7"/>
        <v>92607970.24499999</v>
      </c>
      <c r="H117" t="s">
        <v>23</v>
      </c>
      <c r="I117" t="s">
        <v>24</v>
      </c>
      <c r="J117" t="s">
        <v>42</v>
      </c>
      <c r="K117" t="s">
        <v>252</v>
      </c>
      <c r="L117" t="s">
        <v>202</v>
      </c>
      <c r="M117" t="s">
        <v>253</v>
      </c>
      <c r="N117" t="s">
        <v>28</v>
      </c>
      <c r="O117" t="s">
        <v>254</v>
      </c>
      <c r="P117" t="s">
        <v>255</v>
      </c>
      <c r="Q117" t="s">
        <v>256</v>
      </c>
      <c r="R117" t="s">
        <v>32</v>
      </c>
      <c r="S117" t="s">
        <v>33</v>
      </c>
      <c r="T117" t="s">
        <v>34</v>
      </c>
      <c r="U117" t="s">
        <v>35</v>
      </c>
      <c r="V117" t="s">
        <v>36</v>
      </c>
      <c r="W117" t="s">
        <v>260</v>
      </c>
      <c r="X117" t="s">
        <v>202</v>
      </c>
      <c r="Y117" t="s">
        <v>38</v>
      </c>
      <c r="Z117" t="s">
        <v>135</v>
      </c>
      <c r="AA117" t="s">
        <v>258</v>
      </c>
      <c r="AB117" t="s">
        <v>202</v>
      </c>
      <c r="AC117" s="20">
        <v>235344.27</v>
      </c>
      <c r="AD117" s="11">
        <v>348561.86</v>
      </c>
    </row>
    <row r="118" spans="1:30" x14ac:dyDescent="0.2">
      <c r="A118" s="16">
        <v>44926</v>
      </c>
      <c r="B118" s="16">
        <f t="shared" si="5"/>
        <v>44927</v>
      </c>
      <c r="C118" s="16">
        <v>45290</v>
      </c>
      <c r="D118" s="16">
        <f t="shared" si="8"/>
        <v>45291</v>
      </c>
      <c r="E118" s="28">
        <f t="shared" si="6"/>
        <v>182.5</v>
      </c>
      <c r="F118" s="17">
        <f t="shared" si="9"/>
        <v>394.5</v>
      </c>
      <c r="G118" s="18">
        <f t="shared" si="7"/>
        <v>3267726.3449999997</v>
      </c>
      <c r="H118" t="s">
        <v>23</v>
      </c>
      <c r="I118" t="s">
        <v>24</v>
      </c>
      <c r="J118" t="s">
        <v>24</v>
      </c>
      <c r="K118" t="s">
        <v>68</v>
      </c>
      <c r="L118" t="s">
        <v>26</v>
      </c>
      <c r="M118" t="s">
        <v>69</v>
      </c>
      <c r="N118" t="s">
        <v>28</v>
      </c>
      <c r="O118" t="s">
        <v>70</v>
      </c>
      <c r="P118" t="s">
        <v>30</v>
      </c>
      <c r="Q118" t="s">
        <v>71</v>
      </c>
      <c r="R118" t="s">
        <v>32</v>
      </c>
      <c r="S118" t="s">
        <v>33</v>
      </c>
      <c r="T118" t="s">
        <v>34</v>
      </c>
      <c r="U118" t="s">
        <v>35</v>
      </c>
      <c r="V118" t="s">
        <v>36</v>
      </c>
      <c r="W118" t="s">
        <v>37</v>
      </c>
      <c r="X118" t="s">
        <v>26</v>
      </c>
      <c r="Y118" t="s">
        <v>38</v>
      </c>
      <c r="Z118" t="s">
        <v>72</v>
      </c>
      <c r="AA118" t="s">
        <v>73</v>
      </c>
      <c r="AB118" t="s">
        <v>41</v>
      </c>
      <c r="AC118" s="20">
        <v>8283.2099999999991</v>
      </c>
      <c r="AD118" s="11">
        <v>57133.02</v>
      </c>
    </row>
    <row r="119" spans="1:30" x14ac:dyDescent="0.2">
      <c r="A119" s="16">
        <v>44926</v>
      </c>
      <c r="B119" s="16">
        <f t="shared" si="5"/>
        <v>44927</v>
      </c>
      <c r="C119" s="16">
        <v>45290</v>
      </c>
      <c r="D119" s="16">
        <f t="shared" si="8"/>
        <v>45291</v>
      </c>
      <c r="E119" s="28">
        <f t="shared" si="6"/>
        <v>182.5</v>
      </c>
      <c r="F119" s="17">
        <f t="shared" si="9"/>
        <v>394.5</v>
      </c>
      <c r="G119" s="18">
        <f t="shared" si="7"/>
        <v>19271250.044999998</v>
      </c>
      <c r="H119" t="s">
        <v>23</v>
      </c>
      <c r="I119" t="s">
        <v>24</v>
      </c>
      <c r="J119" t="s">
        <v>42</v>
      </c>
      <c r="K119" t="s">
        <v>68</v>
      </c>
      <c r="L119" t="s">
        <v>26</v>
      </c>
      <c r="M119" t="s">
        <v>69</v>
      </c>
      <c r="N119" t="s">
        <v>28</v>
      </c>
      <c r="O119" t="s">
        <v>70</v>
      </c>
      <c r="P119" t="s">
        <v>30</v>
      </c>
      <c r="Q119" t="s">
        <v>71</v>
      </c>
      <c r="R119" t="s">
        <v>32</v>
      </c>
      <c r="S119" t="s">
        <v>33</v>
      </c>
      <c r="T119" t="s">
        <v>34</v>
      </c>
      <c r="U119" t="s">
        <v>35</v>
      </c>
      <c r="V119" t="s">
        <v>36</v>
      </c>
      <c r="W119" t="s">
        <v>43</v>
      </c>
      <c r="X119" t="s">
        <v>26</v>
      </c>
      <c r="Y119" t="s">
        <v>38</v>
      </c>
      <c r="Z119" t="s">
        <v>72</v>
      </c>
      <c r="AA119" t="s">
        <v>73</v>
      </c>
      <c r="AB119" t="s">
        <v>41</v>
      </c>
      <c r="AC119" s="20">
        <v>48849.81</v>
      </c>
      <c r="AD119" s="11">
        <v>57133.02</v>
      </c>
    </row>
    <row r="120" spans="1:30" x14ac:dyDescent="0.2">
      <c r="A120" s="16">
        <v>44926</v>
      </c>
      <c r="B120" s="16">
        <f t="shared" si="5"/>
        <v>44927</v>
      </c>
      <c r="C120" s="16">
        <v>45290</v>
      </c>
      <c r="D120" s="16">
        <f t="shared" si="8"/>
        <v>45291</v>
      </c>
      <c r="E120" s="28">
        <f t="shared" si="6"/>
        <v>182.5</v>
      </c>
      <c r="F120" s="17">
        <f t="shared" si="9"/>
        <v>394.5</v>
      </c>
      <c r="G120" s="18">
        <f t="shared" si="7"/>
        <v>87746465.25</v>
      </c>
      <c r="H120" t="s">
        <v>23</v>
      </c>
      <c r="I120" t="s">
        <v>24</v>
      </c>
      <c r="J120" t="s">
        <v>24</v>
      </c>
      <c r="K120" t="s">
        <v>469</v>
      </c>
      <c r="L120" t="s">
        <v>441</v>
      </c>
      <c r="M120" t="s">
        <v>470</v>
      </c>
      <c r="N120" t="s">
        <v>28</v>
      </c>
      <c r="O120" t="s">
        <v>471</v>
      </c>
      <c r="P120" t="s">
        <v>118</v>
      </c>
      <c r="Q120" t="s">
        <v>472</v>
      </c>
      <c r="R120" t="s">
        <v>32</v>
      </c>
      <c r="S120" t="s">
        <v>33</v>
      </c>
      <c r="T120" t="s">
        <v>34</v>
      </c>
      <c r="U120" t="s">
        <v>35</v>
      </c>
      <c r="V120" t="s">
        <v>36</v>
      </c>
      <c r="W120" t="s">
        <v>445</v>
      </c>
      <c r="X120" t="s">
        <v>441</v>
      </c>
      <c r="Y120" t="s">
        <v>38</v>
      </c>
      <c r="Z120" t="s">
        <v>72</v>
      </c>
      <c r="AA120" t="s">
        <v>473</v>
      </c>
      <c r="AB120" t="s">
        <v>441</v>
      </c>
      <c r="AC120" s="20">
        <v>222424.5</v>
      </c>
      <c r="AD120" s="11">
        <v>231150.94</v>
      </c>
    </row>
    <row r="121" spans="1:30" x14ac:dyDescent="0.2">
      <c r="A121" s="16">
        <v>44926</v>
      </c>
      <c r="B121" s="16">
        <f t="shared" si="5"/>
        <v>44927</v>
      </c>
      <c r="C121" s="16">
        <v>45290</v>
      </c>
      <c r="D121" s="16">
        <f t="shared" si="8"/>
        <v>45291</v>
      </c>
      <c r="E121" s="28">
        <f t="shared" si="6"/>
        <v>182.5</v>
      </c>
      <c r="F121" s="17">
        <f t="shared" si="9"/>
        <v>394.5</v>
      </c>
      <c r="G121" s="18">
        <f t="shared" si="7"/>
        <v>7.8900000000000006</v>
      </c>
      <c r="H121" t="s">
        <v>23</v>
      </c>
      <c r="I121" t="s">
        <v>24</v>
      </c>
      <c r="J121" t="s">
        <v>61</v>
      </c>
      <c r="K121" t="s">
        <v>469</v>
      </c>
      <c r="L121" t="s">
        <v>441</v>
      </c>
      <c r="M121" t="s">
        <v>470</v>
      </c>
      <c r="N121" t="s">
        <v>28</v>
      </c>
      <c r="O121" t="s">
        <v>471</v>
      </c>
      <c r="P121" t="s">
        <v>118</v>
      </c>
      <c r="Q121" t="s">
        <v>472</v>
      </c>
      <c r="R121" t="s">
        <v>32</v>
      </c>
      <c r="S121" t="s">
        <v>33</v>
      </c>
      <c r="T121" t="s">
        <v>34</v>
      </c>
      <c r="U121" t="s">
        <v>35</v>
      </c>
      <c r="V121" t="s">
        <v>36</v>
      </c>
      <c r="W121" t="s">
        <v>447</v>
      </c>
      <c r="X121" t="s">
        <v>441</v>
      </c>
      <c r="Y121" t="s">
        <v>38</v>
      </c>
      <c r="Z121" t="s">
        <v>72</v>
      </c>
      <c r="AA121" t="s">
        <v>473</v>
      </c>
      <c r="AB121" t="s">
        <v>441</v>
      </c>
      <c r="AC121" s="20">
        <v>0.02</v>
      </c>
      <c r="AD121" s="11">
        <v>231150.94</v>
      </c>
    </row>
    <row r="122" spans="1:30" x14ac:dyDescent="0.2">
      <c r="A122" s="16">
        <v>44926</v>
      </c>
      <c r="B122" s="16">
        <f t="shared" si="5"/>
        <v>44927</v>
      </c>
      <c r="C122" s="16">
        <v>45290</v>
      </c>
      <c r="D122" s="16">
        <f t="shared" si="8"/>
        <v>45291</v>
      </c>
      <c r="E122" s="28">
        <f t="shared" si="6"/>
        <v>182.5</v>
      </c>
      <c r="F122" s="17">
        <f t="shared" si="9"/>
        <v>394.5</v>
      </c>
      <c r="G122" s="18">
        <f t="shared" si="7"/>
        <v>3442572.69</v>
      </c>
      <c r="H122" t="s">
        <v>23</v>
      </c>
      <c r="I122" t="s">
        <v>24</v>
      </c>
      <c r="J122" t="s">
        <v>42</v>
      </c>
      <c r="K122" t="s">
        <v>469</v>
      </c>
      <c r="L122" t="s">
        <v>441</v>
      </c>
      <c r="M122" t="s">
        <v>470</v>
      </c>
      <c r="N122" t="s">
        <v>28</v>
      </c>
      <c r="O122" t="s">
        <v>471</v>
      </c>
      <c r="P122" t="s">
        <v>118</v>
      </c>
      <c r="Q122" t="s">
        <v>472</v>
      </c>
      <c r="R122" t="s">
        <v>32</v>
      </c>
      <c r="S122" t="s">
        <v>33</v>
      </c>
      <c r="T122" t="s">
        <v>34</v>
      </c>
      <c r="U122" t="s">
        <v>35</v>
      </c>
      <c r="V122" t="s">
        <v>36</v>
      </c>
      <c r="W122" t="s">
        <v>448</v>
      </c>
      <c r="X122" t="s">
        <v>441</v>
      </c>
      <c r="Y122" t="s">
        <v>38</v>
      </c>
      <c r="Z122" t="s">
        <v>72</v>
      </c>
      <c r="AA122" t="s">
        <v>473</v>
      </c>
      <c r="AB122" t="s">
        <v>441</v>
      </c>
      <c r="AC122" s="20">
        <v>8726.42</v>
      </c>
      <c r="AD122" s="11">
        <v>231150.94</v>
      </c>
    </row>
    <row r="123" spans="1:30" x14ac:dyDescent="0.2">
      <c r="A123" s="16">
        <v>44926</v>
      </c>
      <c r="B123" s="16">
        <f t="shared" si="5"/>
        <v>44927</v>
      </c>
      <c r="C123" s="16">
        <v>45290</v>
      </c>
      <c r="D123" s="16">
        <f t="shared" si="8"/>
        <v>45291</v>
      </c>
      <c r="E123" s="28">
        <f t="shared" si="6"/>
        <v>182.5</v>
      </c>
      <c r="F123" s="17">
        <f t="shared" si="9"/>
        <v>395.5</v>
      </c>
      <c r="G123" s="18">
        <f t="shared" si="7"/>
        <v>10416073.885</v>
      </c>
      <c r="H123" t="s">
        <v>23</v>
      </c>
      <c r="I123" t="s">
        <v>24</v>
      </c>
      <c r="J123" t="s">
        <v>24</v>
      </c>
      <c r="K123" t="s">
        <v>50</v>
      </c>
      <c r="L123" t="s">
        <v>26</v>
      </c>
      <c r="M123" t="s">
        <v>51</v>
      </c>
      <c r="N123" t="s">
        <v>28</v>
      </c>
      <c r="O123" t="s">
        <v>52</v>
      </c>
      <c r="P123" t="s">
        <v>30</v>
      </c>
      <c r="Q123" t="s">
        <v>53</v>
      </c>
      <c r="R123" t="s">
        <v>32</v>
      </c>
      <c r="S123" t="s">
        <v>33</v>
      </c>
      <c r="T123" t="s">
        <v>34</v>
      </c>
      <c r="U123" t="s">
        <v>35</v>
      </c>
      <c r="V123" t="s">
        <v>36</v>
      </c>
      <c r="W123" t="s">
        <v>37</v>
      </c>
      <c r="X123" t="s">
        <v>26</v>
      </c>
      <c r="Y123" t="s">
        <v>38</v>
      </c>
      <c r="Z123" t="s">
        <v>54</v>
      </c>
      <c r="AA123" t="s">
        <v>55</v>
      </c>
      <c r="AB123" t="s">
        <v>41</v>
      </c>
      <c r="AC123" s="20">
        <v>26336.47</v>
      </c>
      <c r="AD123" s="11">
        <v>28640.98</v>
      </c>
    </row>
    <row r="124" spans="1:30" x14ac:dyDescent="0.2">
      <c r="A124" s="16">
        <v>44926</v>
      </c>
      <c r="B124" s="16">
        <f t="shared" si="5"/>
        <v>44927</v>
      </c>
      <c r="C124" s="16">
        <v>45290</v>
      </c>
      <c r="D124" s="16">
        <f t="shared" si="8"/>
        <v>45291</v>
      </c>
      <c r="E124" s="28">
        <f t="shared" si="6"/>
        <v>182.5</v>
      </c>
      <c r="F124" s="17">
        <f t="shared" si="9"/>
        <v>395.5</v>
      </c>
      <c r="G124" s="18">
        <f t="shared" si="7"/>
        <v>911433.70500000007</v>
      </c>
      <c r="H124" t="s">
        <v>23</v>
      </c>
      <c r="I124" t="s">
        <v>24</v>
      </c>
      <c r="J124" t="s">
        <v>42</v>
      </c>
      <c r="K124" t="s">
        <v>50</v>
      </c>
      <c r="L124" t="s">
        <v>26</v>
      </c>
      <c r="M124" t="s">
        <v>51</v>
      </c>
      <c r="N124" t="s">
        <v>28</v>
      </c>
      <c r="O124" t="s">
        <v>52</v>
      </c>
      <c r="P124" t="s">
        <v>30</v>
      </c>
      <c r="Q124" t="s">
        <v>53</v>
      </c>
      <c r="R124" t="s">
        <v>32</v>
      </c>
      <c r="S124" t="s">
        <v>33</v>
      </c>
      <c r="T124" t="s">
        <v>34</v>
      </c>
      <c r="U124" t="s">
        <v>35</v>
      </c>
      <c r="V124" t="s">
        <v>36</v>
      </c>
      <c r="W124" t="s">
        <v>43</v>
      </c>
      <c r="X124" t="s">
        <v>26</v>
      </c>
      <c r="Y124" t="s">
        <v>38</v>
      </c>
      <c r="Z124" t="s">
        <v>54</v>
      </c>
      <c r="AA124" t="s">
        <v>55</v>
      </c>
      <c r="AB124" t="s">
        <v>41</v>
      </c>
      <c r="AC124" s="20">
        <v>2304.5100000000002</v>
      </c>
      <c r="AD124" s="11">
        <v>28640.98</v>
      </c>
    </row>
    <row r="125" spans="1:30" x14ac:dyDescent="0.2">
      <c r="A125" s="16">
        <v>44926</v>
      </c>
      <c r="B125" s="16">
        <f t="shared" si="5"/>
        <v>44927</v>
      </c>
      <c r="C125" s="16">
        <v>45290</v>
      </c>
      <c r="D125" s="16">
        <f t="shared" si="8"/>
        <v>45291</v>
      </c>
      <c r="E125" s="28">
        <f t="shared" si="6"/>
        <v>182.5</v>
      </c>
      <c r="F125" s="17">
        <f t="shared" si="9"/>
        <v>395.5</v>
      </c>
      <c r="G125" s="18">
        <f t="shared" si="7"/>
        <v>8650237.5750000011</v>
      </c>
      <c r="H125" t="s">
        <v>23</v>
      </c>
      <c r="I125" t="s">
        <v>24</v>
      </c>
      <c r="J125" t="s">
        <v>42</v>
      </c>
      <c r="K125" t="s">
        <v>126</v>
      </c>
      <c r="L125" t="s">
        <v>26</v>
      </c>
      <c r="M125" t="s">
        <v>127</v>
      </c>
      <c r="N125" t="s">
        <v>28</v>
      </c>
      <c r="O125" t="s">
        <v>128</v>
      </c>
      <c r="P125" t="s">
        <v>30</v>
      </c>
      <c r="Q125" t="s">
        <v>129</v>
      </c>
      <c r="R125" t="s">
        <v>32</v>
      </c>
      <c r="S125" t="s">
        <v>33</v>
      </c>
      <c r="T125" t="s">
        <v>34</v>
      </c>
      <c r="U125" t="s">
        <v>35</v>
      </c>
      <c r="V125" t="s">
        <v>36</v>
      </c>
      <c r="W125" t="s">
        <v>43</v>
      </c>
      <c r="X125" t="s">
        <v>26</v>
      </c>
      <c r="Y125" t="s">
        <v>38</v>
      </c>
      <c r="Z125" t="s">
        <v>54</v>
      </c>
      <c r="AA125" t="s">
        <v>130</v>
      </c>
      <c r="AB125" t="s">
        <v>41</v>
      </c>
      <c r="AC125" s="20">
        <v>21871.65</v>
      </c>
      <c r="AD125" s="11">
        <v>21871.65</v>
      </c>
    </row>
    <row r="126" spans="1:30" x14ac:dyDescent="0.2">
      <c r="A126" s="16">
        <v>44926</v>
      </c>
      <c r="B126" s="16">
        <f t="shared" si="5"/>
        <v>44927</v>
      </c>
      <c r="C126" s="16">
        <v>45290</v>
      </c>
      <c r="D126" s="16">
        <f t="shared" si="8"/>
        <v>45291</v>
      </c>
      <c r="E126" s="28">
        <f t="shared" si="6"/>
        <v>182.5</v>
      </c>
      <c r="F126" s="17">
        <f t="shared" si="9"/>
        <v>395.5</v>
      </c>
      <c r="G126" s="18">
        <f t="shared" si="7"/>
        <v>154402238.935</v>
      </c>
      <c r="H126" t="s">
        <v>23</v>
      </c>
      <c r="I126" t="s">
        <v>24</v>
      </c>
      <c r="J126" t="s">
        <v>24</v>
      </c>
      <c r="K126" t="s">
        <v>147</v>
      </c>
      <c r="L126" t="s">
        <v>26</v>
      </c>
      <c r="M126" t="s">
        <v>148</v>
      </c>
      <c r="N126" t="s">
        <v>28</v>
      </c>
      <c r="O126" t="s">
        <v>149</v>
      </c>
      <c r="P126" t="s">
        <v>30</v>
      </c>
      <c r="Q126" t="s">
        <v>150</v>
      </c>
      <c r="R126" t="s">
        <v>32</v>
      </c>
      <c r="S126" t="s">
        <v>33</v>
      </c>
      <c r="T126" t="s">
        <v>34</v>
      </c>
      <c r="U126" t="s">
        <v>35</v>
      </c>
      <c r="V126" t="s">
        <v>36</v>
      </c>
      <c r="W126" t="s">
        <v>37</v>
      </c>
      <c r="X126" t="s">
        <v>26</v>
      </c>
      <c r="Y126" t="s">
        <v>38</v>
      </c>
      <c r="Z126" t="s">
        <v>54</v>
      </c>
      <c r="AA126" t="s">
        <v>151</v>
      </c>
      <c r="AB126" t="s">
        <v>41</v>
      </c>
      <c r="AC126" s="20">
        <v>390397.57</v>
      </c>
      <c r="AD126" s="11">
        <v>396367.63</v>
      </c>
    </row>
    <row r="127" spans="1:30" x14ac:dyDescent="0.2">
      <c r="A127" s="16">
        <v>44926</v>
      </c>
      <c r="B127" s="16">
        <f t="shared" si="5"/>
        <v>44927</v>
      </c>
      <c r="C127" s="16">
        <v>45290</v>
      </c>
      <c r="D127" s="16">
        <f t="shared" si="8"/>
        <v>45291</v>
      </c>
      <c r="E127" s="28">
        <f t="shared" si="6"/>
        <v>182.5</v>
      </c>
      <c r="F127" s="17">
        <f t="shared" si="9"/>
        <v>395.5</v>
      </c>
      <c r="G127" s="18">
        <f t="shared" si="7"/>
        <v>142.38</v>
      </c>
      <c r="H127" t="s">
        <v>23</v>
      </c>
      <c r="I127" t="s">
        <v>24</v>
      </c>
      <c r="J127" t="s">
        <v>61</v>
      </c>
      <c r="K127" t="s">
        <v>147</v>
      </c>
      <c r="L127" t="s">
        <v>26</v>
      </c>
      <c r="M127" t="s">
        <v>148</v>
      </c>
      <c r="N127" t="s">
        <v>28</v>
      </c>
      <c r="O127" t="s">
        <v>149</v>
      </c>
      <c r="P127" t="s">
        <v>30</v>
      </c>
      <c r="Q127" t="s">
        <v>150</v>
      </c>
      <c r="R127" t="s">
        <v>32</v>
      </c>
      <c r="S127" t="s">
        <v>33</v>
      </c>
      <c r="T127" t="s">
        <v>34</v>
      </c>
      <c r="U127" t="s">
        <v>35</v>
      </c>
      <c r="V127" t="s">
        <v>36</v>
      </c>
      <c r="W127" t="s">
        <v>62</v>
      </c>
      <c r="X127" t="s">
        <v>26</v>
      </c>
      <c r="Y127" t="s">
        <v>38</v>
      </c>
      <c r="Z127" t="s">
        <v>54</v>
      </c>
      <c r="AA127" t="s">
        <v>151</v>
      </c>
      <c r="AB127" t="s">
        <v>41</v>
      </c>
      <c r="AC127" s="20">
        <v>0.36</v>
      </c>
      <c r="AD127" s="11">
        <v>396367.63</v>
      </c>
    </row>
    <row r="128" spans="1:30" x14ac:dyDescent="0.2">
      <c r="A128" s="16">
        <v>44926</v>
      </c>
      <c r="B128" s="16">
        <f t="shared" si="5"/>
        <v>44927</v>
      </c>
      <c r="C128" s="16">
        <v>45290</v>
      </c>
      <c r="D128" s="16">
        <f t="shared" si="8"/>
        <v>45291</v>
      </c>
      <c r="E128" s="28">
        <f t="shared" si="6"/>
        <v>182.5</v>
      </c>
      <c r="F128" s="17">
        <f t="shared" si="9"/>
        <v>395.5</v>
      </c>
      <c r="G128" s="18">
        <f t="shared" si="7"/>
        <v>2361016.35</v>
      </c>
      <c r="H128" t="s">
        <v>23</v>
      </c>
      <c r="I128" t="s">
        <v>24</v>
      </c>
      <c r="J128" t="s">
        <v>42</v>
      </c>
      <c r="K128" t="s">
        <v>147</v>
      </c>
      <c r="L128" t="s">
        <v>26</v>
      </c>
      <c r="M128" t="s">
        <v>148</v>
      </c>
      <c r="N128" t="s">
        <v>28</v>
      </c>
      <c r="O128" t="s">
        <v>149</v>
      </c>
      <c r="P128" t="s">
        <v>30</v>
      </c>
      <c r="Q128" t="s">
        <v>150</v>
      </c>
      <c r="R128" t="s">
        <v>32</v>
      </c>
      <c r="S128" t="s">
        <v>33</v>
      </c>
      <c r="T128" t="s">
        <v>34</v>
      </c>
      <c r="U128" t="s">
        <v>35</v>
      </c>
      <c r="V128" t="s">
        <v>36</v>
      </c>
      <c r="W128" t="s">
        <v>43</v>
      </c>
      <c r="X128" t="s">
        <v>26</v>
      </c>
      <c r="Y128" t="s">
        <v>38</v>
      </c>
      <c r="Z128" t="s">
        <v>54</v>
      </c>
      <c r="AA128" t="s">
        <v>151</v>
      </c>
      <c r="AB128" t="s">
        <v>41</v>
      </c>
      <c r="AC128" s="20">
        <v>5969.7</v>
      </c>
      <c r="AD128" s="11">
        <v>396367.63</v>
      </c>
    </row>
    <row r="129" spans="1:30" x14ac:dyDescent="0.2">
      <c r="A129" s="16">
        <v>44926</v>
      </c>
      <c r="B129" s="16">
        <f t="shared" si="5"/>
        <v>44927</v>
      </c>
      <c r="C129" s="16">
        <v>45290</v>
      </c>
      <c r="D129" s="16">
        <f t="shared" si="8"/>
        <v>45291</v>
      </c>
      <c r="E129" s="28">
        <f t="shared" si="6"/>
        <v>182.5</v>
      </c>
      <c r="F129" s="17">
        <f t="shared" si="9"/>
        <v>395.5</v>
      </c>
      <c r="G129" s="18">
        <f t="shared" si="7"/>
        <v>479338.09</v>
      </c>
      <c r="H129" t="s">
        <v>23</v>
      </c>
      <c r="I129" t="s">
        <v>24</v>
      </c>
      <c r="J129" t="s">
        <v>24</v>
      </c>
      <c r="K129" t="s">
        <v>458</v>
      </c>
      <c r="L129" t="s">
        <v>441</v>
      </c>
      <c r="M129" t="s">
        <v>459</v>
      </c>
      <c r="N129" t="s">
        <v>28</v>
      </c>
      <c r="O129" t="s">
        <v>460</v>
      </c>
      <c r="P129" t="s">
        <v>118</v>
      </c>
      <c r="Q129" t="s">
        <v>461</v>
      </c>
      <c r="R129" t="s">
        <v>32</v>
      </c>
      <c r="S129" t="s">
        <v>33</v>
      </c>
      <c r="T129" t="s">
        <v>34</v>
      </c>
      <c r="U129" t="s">
        <v>35</v>
      </c>
      <c r="V129" t="s">
        <v>36</v>
      </c>
      <c r="W129" t="s">
        <v>445</v>
      </c>
      <c r="X129" t="s">
        <v>441</v>
      </c>
      <c r="Y129" t="s">
        <v>38</v>
      </c>
      <c r="Z129" t="s">
        <v>54</v>
      </c>
      <c r="AA129" t="s">
        <v>462</v>
      </c>
      <c r="AB129" t="s">
        <v>441</v>
      </c>
      <c r="AC129" s="20">
        <v>1211.98</v>
      </c>
      <c r="AD129" s="11">
        <v>6031.18</v>
      </c>
    </row>
    <row r="130" spans="1:30" x14ac:dyDescent="0.2">
      <c r="A130" s="16">
        <v>44926</v>
      </c>
      <c r="B130" s="16">
        <f t="shared" si="5"/>
        <v>44927</v>
      </c>
      <c r="C130" s="16">
        <v>45290</v>
      </c>
      <c r="D130" s="16">
        <f t="shared" si="8"/>
        <v>45291</v>
      </c>
      <c r="E130" s="28">
        <f t="shared" si="6"/>
        <v>182.5</v>
      </c>
      <c r="F130" s="17">
        <f t="shared" si="9"/>
        <v>395.5</v>
      </c>
      <c r="G130" s="18">
        <f t="shared" si="7"/>
        <v>1905993.5999999999</v>
      </c>
      <c r="H130" t="s">
        <v>23</v>
      </c>
      <c r="I130" t="s">
        <v>24</v>
      </c>
      <c r="J130" t="s">
        <v>42</v>
      </c>
      <c r="K130" t="s">
        <v>458</v>
      </c>
      <c r="L130" t="s">
        <v>441</v>
      </c>
      <c r="M130" t="s">
        <v>459</v>
      </c>
      <c r="N130" t="s">
        <v>28</v>
      </c>
      <c r="O130" t="s">
        <v>460</v>
      </c>
      <c r="P130" t="s">
        <v>118</v>
      </c>
      <c r="Q130" t="s">
        <v>461</v>
      </c>
      <c r="R130" t="s">
        <v>32</v>
      </c>
      <c r="S130" t="s">
        <v>33</v>
      </c>
      <c r="T130" t="s">
        <v>34</v>
      </c>
      <c r="U130" t="s">
        <v>35</v>
      </c>
      <c r="V130" t="s">
        <v>36</v>
      </c>
      <c r="W130" t="s">
        <v>448</v>
      </c>
      <c r="X130" t="s">
        <v>441</v>
      </c>
      <c r="Y130" t="s">
        <v>38</v>
      </c>
      <c r="Z130" t="s">
        <v>54</v>
      </c>
      <c r="AA130" t="s">
        <v>462</v>
      </c>
      <c r="AB130" t="s">
        <v>441</v>
      </c>
      <c r="AC130" s="20">
        <v>4819.2</v>
      </c>
      <c r="AD130" s="11">
        <v>6031.18</v>
      </c>
    </row>
    <row r="131" spans="1:30" x14ac:dyDescent="0.2">
      <c r="A131" s="16">
        <v>44926</v>
      </c>
      <c r="B131" s="16">
        <f t="shared" si="5"/>
        <v>44927</v>
      </c>
      <c r="C131" s="16">
        <v>45290</v>
      </c>
      <c r="D131" s="16">
        <f t="shared" si="8"/>
        <v>45291</v>
      </c>
      <c r="E131" s="28">
        <f t="shared" si="6"/>
        <v>182.5</v>
      </c>
      <c r="F131" s="17">
        <f t="shared" si="9"/>
        <v>396.5</v>
      </c>
      <c r="G131" s="18">
        <f t="shared" si="7"/>
        <v>2332891.0150000001</v>
      </c>
      <c r="H131" t="s">
        <v>23</v>
      </c>
      <c r="I131" t="s">
        <v>24</v>
      </c>
      <c r="J131" t="s">
        <v>42</v>
      </c>
      <c r="K131" t="s">
        <v>120</v>
      </c>
      <c r="L131" t="s">
        <v>26</v>
      </c>
      <c r="M131" t="s">
        <v>121</v>
      </c>
      <c r="N131" t="s">
        <v>28</v>
      </c>
      <c r="O131" t="s">
        <v>122</v>
      </c>
      <c r="P131" t="s">
        <v>30</v>
      </c>
      <c r="Q131" t="s">
        <v>123</v>
      </c>
      <c r="R131" t="s">
        <v>32</v>
      </c>
      <c r="S131" t="s">
        <v>33</v>
      </c>
      <c r="T131" t="s">
        <v>34</v>
      </c>
      <c r="U131" t="s">
        <v>35</v>
      </c>
      <c r="V131" t="s">
        <v>36</v>
      </c>
      <c r="W131" t="s">
        <v>43</v>
      </c>
      <c r="X131" t="s">
        <v>26</v>
      </c>
      <c r="Y131" t="s">
        <v>38</v>
      </c>
      <c r="Z131" t="s">
        <v>124</v>
      </c>
      <c r="AA131" t="s">
        <v>125</v>
      </c>
      <c r="AB131" t="s">
        <v>41</v>
      </c>
      <c r="AC131" s="20">
        <v>5883.71</v>
      </c>
      <c r="AD131" s="11">
        <v>5883.71</v>
      </c>
    </row>
    <row r="132" spans="1:30" x14ac:dyDescent="0.2">
      <c r="A132" s="16">
        <v>44926</v>
      </c>
      <c r="B132" s="16">
        <f t="shared" si="5"/>
        <v>44927</v>
      </c>
      <c r="C132" s="16">
        <v>45290</v>
      </c>
      <c r="D132" s="16">
        <f t="shared" si="8"/>
        <v>45291</v>
      </c>
      <c r="E132" s="28">
        <f t="shared" si="6"/>
        <v>182.5</v>
      </c>
      <c r="F132" s="17">
        <f t="shared" si="9"/>
        <v>397.5</v>
      </c>
      <c r="G132" s="18">
        <f t="shared" si="7"/>
        <v>6616021.8000000007</v>
      </c>
      <c r="H132" t="s">
        <v>23</v>
      </c>
      <c r="I132" t="s">
        <v>24</v>
      </c>
      <c r="J132" t="s">
        <v>42</v>
      </c>
      <c r="K132" t="s">
        <v>44</v>
      </c>
      <c r="L132" t="s">
        <v>26</v>
      </c>
      <c r="M132" t="s">
        <v>45</v>
      </c>
      <c r="N132" t="s">
        <v>28</v>
      </c>
      <c r="O132" t="s">
        <v>46</v>
      </c>
      <c r="P132" t="s">
        <v>30</v>
      </c>
      <c r="Q132" t="s">
        <v>47</v>
      </c>
      <c r="R132" t="s">
        <v>32</v>
      </c>
      <c r="S132" t="s">
        <v>33</v>
      </c>
      <c r="T132" t="s">
        <v>34</v>
      </c>
      <c r="U132" t="s">
        <v>35</v>
      </c>
      <c r="V132" t="s">
        <v>36</v>
      </c>
      <c r="W132" t="s">
        <v>43</v>
      </c>
      <c r="X132" t="s">
        <v>26</v>
      </c>
      <c r="Y132" t="s">
        <v>38</v>
      </c>
      <c r="Z132" t="s">
        <v>48</v>
      </c>
      <c r="AA132" t="s">
        <v>49</v>
      </c>
      <c r="AB132" t="s">
        <v>41</v>
      </c>
      <c r="AC132" s="20">
        <v>16644.080000000002</v>
      </c>
      <c r="AD132" s="11">
        <v>16644.080000000002</v>
      </c>
    </row>
    <row r="133" spans="1:30" x14ac:dyDescent="0.2">
      <c r="A133" s="16">
        <v>44926</v>
      </c>
      <c r="B133" s="16">
        <f t="shared" si="5"/>
        <v>44927</v>
      </c>
      <c r="C133" s="16">
        <v>45290</v>
      </c>
      <c r="D133" s="16">
        <f t="shared" si="8"/>
        <v>45291</v>
      </c>
      <c r="E133" s="28">
        <f t="shared" si="6"/>
        <v>182.5</v>
      </c>
      <c r="F133" s="17">
        <f t="shared" si="9"/>
        <v>397.5</v>
      </c>
      <c r="G133" s="18">
        <f t="shared" si="7"/>
        <v>110095.57500000001</v>
      </c>
      <c r="H133" t="s">
        <v>23</v>
      </c>
      <c r="I133" t="s">
        <v>24</v>
      </c>
      <c r="J133" t="s">
        <v>24</v>
      </c>
      <c r="K133" t="s">
        <v>440</v>
      </c>
      <c r="L133" t="s">
        <v>441</v>
      </c>
      <c r="M133" t="s">
        <v>442</v>
      </c>
      <c r="N133" t="s">
        <v>28</v>
      </c>
      <c r="O133" t="s">
        <v>443</v>
      </c>
      <c r="P133" t="s">
        <v>118</v>
      </c>
      <c r="Q133" t="s">
        <v>444</v>
      </c>
      <c r="R133" t="s">
        <v>32</v>
      </c>
      <c r="S133" t="s">
        <v>33</v>
      </c>
      <c r="T133" t="s">
        <v>34</v>
      </c>
      <c r="U133" t="s">
        <v>35</v>
      </c>
      <c r="V133" t="s">
        <v>36</v>
      </c>
      <c r="W133" t="s">
        <v>445</v>
      </c>
      <c r="X133" t="s">
        <v>441</v>
      </c>
      <c r="Y133" t="s">
        <v>38</v>
      </c>
      <c r="Z133" t="s">
        <v>48</v>
      </c>
      <c r="AA133" t="s">
        <v>446</v>
      </c>
      <c r="AB133" t="s">
        <v>441</v>
      </c>
      <c r="AC133" s="20">
        <v>276.97000000000003</v>
      </c>
      <c r="AD133" s="11">
        <v>491.49</v>
      </c>
    </row>
    <row r="134" spans="1:30" x14ac:dyDescent="0.2">
      <c r="A134" s="16">
        <v>44926</v>
      </c>
      <c r="B134" s="16">
        <f t="shared" si="5"/>
        <v>44927</v>
      </c>
      <c r="C134" s="16">
        <v>45290</v>
      </c>
      <c r="D134" s="16">
        <f t="shared" si="8"/>
        <v>45291</v>
      </c>
      <c r="E134" s="28">
        <f t="shared" si="6"/>
        <v>182.5</v>
      </c>
      <c r="F134" s="17">
        <f t="shared" si="9"/>
        <v>397.5</v>
      </c>
      <c r="G134" s="18">
        <f t="shared" si="7"/>
        <v>53817.524999999994</v>
      </c>
      <c r="H134" t="s">
        <v>23</v>
      </c>
      <c r="I134" t="s">
        <v>24</v>
      </c>
      <c r="J134" t="s">
        <v>61</v>
      </c>
      <c r="K134" t="s">
        <v>440</v>
      </c>
      <c r="L134" t="s">
        <v>441</v>
      </c>
      <c r="M134" t="s">
        <v>442</v>
      </c>
      <c r="N134" t="s">
        <v>28</v>
      </c>
      <c r="O134" t="s">
        <v>443</v>
      </c>
      <c r="P134" t="s">
        <v>118</v>
      </c>
      <c r="Q134" t="s">
        <v>444</v>
      </c>
      <c r="R134" t="s">
        <v>32</v>
      </c>
      <c r="S134" t="s">
        <v>33</v>
      </c>
      <c r="T134" t="s">
        <v>34</v>
      </c>
      <c r="U134" t="s">
        <v>35</v>
      </c>
      <c r="V134" t="s">
        <v>36</v>
      </c>
      <c r="W134" t="s">
        <v>447</v>
      </c>
      <c r="X134" t="s">
        <v>441</v>
      </c>
      <c r="Y134" t="s">
        <v>38</v>
      </c>
      <c r="Z134" t="s">
        <v>48</v>
      </c>
      <c r="AA134" t="s">
        <v>446</v>
      </c>
      <c r="AB134" t="s">
        <v>441</v>
      </c>
      <c r="AC134" s="20">
        <v>135.38999999999999</v>
      </c>
      <c r="AD134" s="11">
        <v>491.49</v>
      </c>
    </row>
    <row r="135" spans="1:30" x14ac:dyDescent="0.2">
      <c r="A135" s="16">
        <v>44926</v>
      </c>
      <c r="B135" s="16">
        <f t="shared" si="5"/>
        <v>44927</v>
      </c>
      <c r="C135" s="16">
        <v>45290</v>
      </c>
      <c r="D135" s="16">
        <f t="shared" si="8"/>
        <v>45291</v>
      </c>
      <c r="E135" s="28">
        <f t="shared" si="6"/>
        <v>182.5</v>
      </c>
      <c r="F135" s="17">
        <f t="shared" si="9"/>
        <v>397.5</v>
      </c>
      <c r="G135" s="18">
        <f t="shared" si="7"/>
        <v>30587.625</v>
      </c>
      <c r="H135" t="s">
        <v>23</v>
      </c>
      <c r="I135" t="s">
        <v>24</v>
      </c>
      <c r="J135" t="s">
        <v>42</v>
      </c>
      <c r="K135" t="s">
        <v>440</v>
      </c>
      <c r="L135" t="s">
        <v>441</v>
      </c>
      <c r="M135" t="s">
        <v>442</v>
      </c>
      <c r="N135" t="s">
        <v>28</v>
      </c>
      <c r="O135" t="s">
        <v>443</v>
      </c>
      <c r="P135" t="s">
        <v>118</v>
      </c>
      <c r="Q135" t="s">
        <v>444</v>
      </c>
      <c r="R135" t="s">
        <v>32</v>
      </c>
      <c r="S135" t="s">
        <v>33</v>
      </c>
      <c r="T135" t="s">
        <v>34</v>
      </c>
      <c r="U135" t="s">
        <v>35</v>
      </c>
      <c r="V135" t="s">
        <v>36</v>
      </c>
      <c r="W135" t="s">
        <v>448</v>
      </c>
      <c r="X135" t="s">
        <v>441</v>
      </c>
      <c r="Y135" t="s">
        <v>38</v>
      </c>
      <c r="Z135" t="s">
        <v>48</v>
      </c>
      <c r="AA135" t="s">
        <v>446</v>
      </c>
      <c r="AB135" t="s">
        <v>441</v>
      </c>
      <c r="AC135" s="20">
        <v>76.95</v>
      </c>
      <c r="AD135" s="11">
        <v>491.49</v>
      </c>
    </row>
    <row r="136" spans="1:30" x14ac:dyDescent="0.2">
      <c r="A136" s="16">
        <v>44926</v>
      </c>
      <c r="B136" s="16">
        <f t="shared" si="5"/>
        <v>44927</v>
      </c>
      <c r="C136" s="16">
        <v>45290</v>
      </c>
      <c r="D136" s="16">
        <f t="shared" si="8"/>
        <v>45291</v>
      </c>
      <c r="E136" s="28">
        <f t="shared" si="6"/>
        <v>182.5</v>
      </c>
      <c r="F136" s="17">
        <f t="shared" si="9"/>
        <v>403.5</v>
      </c>
      <c r="G136" s="18">
        <f t="shared" si="7"/>
        <v>2470093.8450000002</v>
      </c>
      <c r="H136" t="s">
        <v>23</v>
      </c>
      <c r="I136" t="s">
        <v>24</v>
      </c>
      <c r="J136" t="s">
        <v>42</v>
      </c>
      <c r="K136" t="s">
        <v>107</v>
      </c>
      <c r="L136" t="s">
        <v>26</v>
      </c>
      <c r="M136" t="s">
        <v>108</v>
      </c>
      <c r="N136" t="s">
        <v>28</v>
      </c>
      <c r="O136" t="s">
        <v>109</v>
      </c>
      <c r="P136" t="s">
        <v>30</v>
      </c>
      <c r="Q136" t="s">
        <v>110</v>
      </c>
      <c r="R136" t="s">
        <v>32</v>
      </c>
      <c r="S136" t="s">
        <v>33</v>
      </c>
      <c r="T136" t="s">
        <v>34</v>
      </c>
      <c r="U136" t="s">
        <v>35</v>
      </c>
      <c r="V136" t="s">
        <v>36</v>
      </c>
      <c r="W136" t="s">
        <v>43</v>
      </c>
      <c r="X136" t="s">
        <v>26</v>
      </c>
      <c r="Y136" t="s">
        <v>38</v>
      </c>
      <c r="Z136" t="s">
        <v>111</v>
      </c>
      <c r="AA136" t="s">
        <v>112</v>
      </c>
      <c r="AB136" t="s">
        <v>41</v>
      </c>
      <c r="AC136" s="20">
        <v>6121.67</v>
      </c>
      <c r="AD136" s="11">
        <v>24182.3</v>
      </c>
    </row>
    <row r="137" spans="1:30" x14ac:dyDescent="0.2">
      <c r="A137" s="16">
        <v>44926</v>
      </c>
      <c r="B137" s="16">
        <f t="shared" si="5"/>
        <v>44927</v>
      </c>
      <c r="C137" s="16">
        <v>45290</v>
      </c>
      <c r="D137" s="16">
        <f t="shared" si="8"/>
        <v>45291</v>
      </c>
      <c r="E137" s="28">
        <f t="shared" si="6"/>
        <v>182.5</v>
      </c>
      <c r="F137" s="17">
        <f t="shared" si="9"/>
        <v>416.5</v>
      </c>
      <c r="G137" s="18">
        <f t="shared" si="7"/>
        <v>6294718.6050000004</v>
      </c>
      <c r="H137" t="s">
        <v>23</v>
      </c>
      <c r="I137" t="s">
        <v>24</v>
      </c>
      <c r="J137" t="s">
        <v>42</v>
      </c>
      <c r="K137" t="s">
        <v>463</v>
      </c>
      <c r="L137" t="s">
        <v>441</v>
      </c>
      <c r="M137" t="s">
        <v>464</v>
      </c>
      <c r="N137" t="s">
        <v>28</v>
      </c>
      <c r="O137" t="s">
        <v>465</v>
      </c>
      <c r="P137" t="s">
        <v>118</v>
      </c>
      <c r="Q137" t="s">
        <v>466</v>
      </c>
      <c r="R137" t="s">
        <v>32</v>
      </c>
      <c r="S137" t="s">
        <v>33</v>
      </c>
      <c r="T137" t="s">
        <v>34</v>
      </c>
      <c r="U137" t="s">
        <v>35</v>
      </c>
      <c r="V137" t="s">
        <v>36</v>
      </c>
      <c r="W137" t="s">
        <v>448</v>
      </c>
      <c r="X137" t="s">
        <v>441</v>
      </c>
      <c r="Y137" t="s">
        <v>38</v>
      </c>
      <c r="Z137" t="s">
        <v>467</v>
      </c>
      <c r="AA137" t="s">
        <v>468</v>
      </c>
      <c r="AB137" t="s">
        <v>441</v>
      </c>
      <c r="AC137" s="20">
        <v>15113.37</v>
      </c>
      <c r="AD137" s="11">
        <v>15113.37</v>
      </c>
    </row>
    <row r="138" spans="1:30" x14ac:dyDescent="0.2">
      <c r="A138" s="16">
        <v>44926</v>
      </c>
      <c r="B138" s="16">
        <f t="shared" si="5"/>
        <v>44927</v>
      </c>
      <c r="C138" s="16">
        <v>45290</v>
      </c>
      <c r="D138" s="16">
        <f t="shared" si="8"/>
        <v>45291</v>
      </c>
      <c r="E138" s="28">
        <f t="shared" si="6"/>
        <v>182.5</v>
      </c>
      <c r="F138" s="17">
        <f t="shared" si="9"/>
        <v>423.5</v>
      </c>
      <c r="G138" s="18">
        <f t="shared" si="7"/>
        <v>5004351.2749999994</v>
      </c>
      <c r="H138" t="s">
        <v>23</v>
      </c>
      <c r="I138" t="s">
        <v>24</v>
      </c>
      <c r="J138" t="s">
        <v>24</v>
      </c>
      <c r="K138" t="s">
        <v>506</v>
      </c>
      <c r="L138" t="s">
        <v>492</v>
      </c>
      <c r="M138" t="s">
        <v>405</v>
      </c>
      <c r="N138" t="s">
        <v>28</v>
      </c>
      <c r="O138" t="s">
        <v>507</v>
      </c>
      <c r="P138" t="s">
        <v>495</v>
      </c>
      <c r="Q138" t="s">
        <v>508</v>
      </c>
      <c r="R138" t="s">
        <v>32</v>
      </c>
      <c r="S138" t="s">
        <v>33</v>
      </c>
      <c r="T138" t="s">
        <v>34</v>
      </c>
      <c r="U138" t="s">
        <v>35</v>
      </c>
      <c r="V138" t="s">
        <v>36</v>
      </c>
      <c r="W138" t="s">
        <v>497</v>
      </c>
      <c r="X138" t="s">
        <v>492</v>
      </c>
      <c r="Y138" t="s">
        <v>38</v>
      </c>
      <c r="Z138" t="s">
        <v>509</v>
      </c>
      <c r="AA138" t="s">
        <v>510</v>
      </c>
      <c r="AB138" t="s">
        <v>492</v>
      </c>
      <c r="AC138" s="20">
        <v>11816.65</v>
      </c>
      <c r="AD138" s="11">
        <v>34825.64</v>
      </c>
    </row>
    <row r="139" spans="1:30" x14ac:dyDescent="0.2">
      <c r="A139" s="16">
        <v>44926</v>
      </c>
      <c r="B139" s="16">
        <f t="shared" ref="B139:B202" si="10">A139+1</f>
        <v>44927</v>
      </c>
      <c r="C139" s="16">
        <v>45290</v>
      </c>
      <c r="D139" s="16">
        <f t="shared" si="8"/>
        <v>45291</v>
      </c>
      <c r="E139" s="28">
        <f t="shared" ref="E139:E202" si="11">(C139-A139+1)/2</f>
        <v>182.5</v>
      </c>
      <c r="F139" s="17">
        <f t="shared" si="9"/>
        <v>423.5</v>
      </c>
      <c r="G139" s="18">
        <f t="shared" ref="G139:G202" si="12">F139*AC139</f>
        <v>9744307.2650000006</v>
      </c>
      <c r="H139" t="s">
        <v>23</v>
      </c>
      <c r="I139" t="s">
        <v>24</v>
      </c>
      <c r="J139" t="s">
        <v>42</v>
      </c>
      <c r="K139" t="s">
        <v>506</v>
      </c>
      <c r="L139" t="s">
        <v>492</v>
      </c>
      <c r="M139" t="s">
        <v>405</v>
      </c>
      <c r="N139" t="s">
        <v>28</v>
      </c>
      <c r="O139" t="s">
        <v>507</v>
      </c>
      <c r="P139" t="s">
        <v>495</v>
      </c>
      <c r="Q139" t="s">
        <v>508</v>
      </c>
      <c r="R139" t="s">
        <v>32</v>
      </c>
      <c r="S139" t="s">
        <v>33</v>
      </c>
      <c r="T139" t="s">
        <v>34</v>
      </c>
      <c r="U139" t="s">
        <v>35</v>
      </c>
      <c r="V139" t="s">
        <v>36</v>
      </c>
      <c r="W139" t="s">
        <v>500</v>
      </c>
      <c r="X139" t="s">
        <v>492</v>
      </c>
      <c r="Y139" t="s">
        <v>38</v>
      </c>
      <c r="Z139" t="s">
        <v>509</v>
      </c>
      <c r="AA139" t="s">
        <v>510</v>
      </c>
      <c r="AB139" t="s">
        <v>492</v>
      </c>
      <c r="AC139" s="20">
        <v>23008.99</v>
      </c>
      <c r="AD139" s="11">
        <v>34825.64</v>
      </c>
    </row>
    <row r="140" spans="1:30" x14ac:dyDescent="0.2">
      <c r="A140" s="16">
        <v>44926</v>
      </c>
      <c r="B140" s="16">
        <f t="shared" si="10"/>
        <v>44927</v>
      </c>
      <c r="C140" s="16">
        <v>45290</v>
      </c>
      <c r="D140" s="16">
        <f t="shared" ref="D140:D203" si="13">C140+1</f>
        <v>45291</v>
      </c>
      <c r="E140" s="28">
        <f t="shared" si="11"/>
        <v>182.5</v>
      </c>
      <c r="F140" s="17">
        <f t="shared" ref="F140:F203" si="14">Z140-D140+E140</f>
        <v>429.5</v>
      </c>
      <c r="G140" s="18">
        <f t="shared" si="12"/>
        <v>539829.96000000008</v>
      </c>
      <c r="H140" t="s">
        <v>23</v>
      </c>
      <c r="I140" t="s">
        <v>24</v>
      </c>
      <c r="J140" t="s">
        <v>24</v>
      </c>
      <c r="K140" t="s">
        <v>501</v>
      </c>
      <c r="L140" t="s">
        <v>492</v>
      </c>
      <c r="M140" t="s">
        <v>502</v>
      </c>
      <c r="N140" t="s">
        <v>28</v>
      </c>
      <c r="O140" t="s">
        <v>503</v>
      </c>
      <c r="P140" t="s">
        <v>495</v>
      </c>
      <c r="Q140" t="s">
        <v>504</v>
      </c>
      <c r="R140" t="s">
        <v>32</v>
      </c>
      <c r="S140" t="s">
        <v>33</v>
      </c>
      <c r="T140" t="s">
        <v>34</v>
      </c>
      <c r="U140" t="s">
        <v>35</v>
      </c>
      <c r="V140" t="s">
        <v>36</v>
      </c>
      <c r="W140" t="s">
        <v>497</v>
      </c>
      <c r="X140" t="s">
        <v>492</v>
      </c>
      <c r="Y140" t="s">
        <v>38</v>
      </c>
      <c r="Z140" t="s">
        <v>437</v>
      </c>
      <c r="AA140" t="s">
        <v>505</v>
      </c>
      <c r="AB140" t="s">
        <v>492</v>
      </c>
      <c r="AC140" s="20">
        <v>1256.8800000000001</v>
      </c>
      <c r="AD140" s="11">
        <v>1340.86</v>
      </c>
    </row>
    <row r="141" spans="1:30" x14ac:dyDescent="0.2">
      <c r="A141" s="16">
        <v>44926</v>
      </c>
      <c r="B141" s="16">
        <f t="shared" si="10"/>
        <v>44927</v>
      </c>
      <c r="C141" s="16">
        <v>45290</v>
      </c>
      <c r="D141" s="16">
        <f t="shared" si="13"/>
        <v>45291</v>
      </c>
      <c r="E141" s="28">
        <f t="shared" si="11"/>
        <v>182.5</v>
      </c>
      <c r="F141" s="17">
        <f t="shared" si="14"/>
        <v>429.5</v>
      </c>
      <c r="G141" s="18">
        <f t="shared" si="12"/>
        <v>36069.410000000003</v>
      </c>
      <c r="H141" t="s">
        <v>23</v>
      </c>
      <c r="I141" t="s">
        <v>24</v>
      </c>
      <c r="J141" t="s">
        <v>42</v>
      </c>
      <c r="K141" t="s">
        <v>501</v>
      </c>
      <c r="L141" t="s">
        <v>492</v>
      </c>
      <c r="M141" t="s">
        <v>502</v>
      </c>
      <c r="N141" t="s">
        <v>28</v>
      </c>
      <c r="O141" t="s">
        <v>503</v>
      </c>
      <c r="P141" t="s">
        <v>495</v>
      </c>
      <c r="Q141" t="s">
        <v>504</v>
      </c>
      <c r="R141" t="s">
        <v>32</v>
      </c>
      <c r="S141" t="s">
        <v>33</v>
      </c>
      <c r="T141" t="s">
        <v>34</v>
      </c>
      <c r="U141" t="s">
        <v>35</v>
      </c>
      <c r="V141" t="s">
        <v>36</v>
      </c>
      <c r="W141" t="s">
        <v>500</v>
      </c>
      <c r="X141" t="s">
        <v>492</v>
      </c>
      <c r="Y141" t="s">
        <v>38</v>
      </c>
      <c r="Z141" t="s">
        <v>437</v>
      </c>
      <c r="AA141" t="s">
        <v>505</v>
      </c>
      <c r="AB141" t="s">
        <v>492</v>
      </c>
      <c r="AC141" s="20">
        <v>83.98</v>
      </c>
      <c r="AD141" s="11">
        <v>1340.86</v>
      </c>
    </row>
    <row r="142" spans="1:30" x14ac:dyDescent="0.2">
      <c r="A142" s="16">
        <v>44926</v>
      </c>
      <c r="B142" s="16">
        <f t="shared" si="10"/>
        <v>44927</v>
      </c>
      <c r="C142" s="16">
        <v>45290</v>
      </c>
      <c r="D142" s="16">
        <f t="shared" si="13"/>
        <v>45291</v>
      </c>
      <c r="E142" s="28">
        <f t="shared" si="11"/>
        <v>182.5</v>
      </c>
      <c r="F142" s="17">
        <f t="shared" si="14"/>
        <v>429.5</v>
      </c>
      <c r="G142" s="18">
        <f t="shared" si="12"/>
        <v>66846752.930000007</v>
      </c>
      <c r="H142" t="s">
        <v>23</v>
      </c>
      <c r="I142" t="s">
        <v>24</v>
      </c>
      <c r="J142" t="s">
        <v>24</v>
      </c>
      <c r="K142" t="s">
        <v>511</v>
      </c>
      <c r="L142" t="s">
        <v>492</v>
      </c>
      <c r="M142" t="s">
        <v>237</v>
      </c>
      <c r="N142" t="s">
        <v>28</v>
      </c>
      <c r="O142" t="s">
        <v>512</v>
      </c>
      <c r="P142" t="s">
        <v>495</v>
      </c>
      <c r="Q142" t="s">
        <v>513</v>
      </c>
      <c r="R142" t="s">
        <v>32</v>
      </c>
      <c r="S142" t="s">
        <v>33</v>
      </c>
      <c r="T142" t="s">
        <v>34</v>
      </c>
      <c r="U142" t="s">
        <v>35</v>
      </c>
      <c r="V142" t="s">
        <v>36</v>
      </c>
      <c r="W142" t="s">
        <v>497</v>
      </c>
      <c r="X142" t="s">
        <v>492</v>
      </c>
      <c r="Y142" t="s">
        <v>38</v>
      </c>
      <c r="Z142" t="s">
        <v>437</v>
      </c>
      <c r="AA142" t="s">
        <v>514</v>
      </c>
      <c r="AB142" t="s">
        <v>492</v>
      </c>
      <c r="AC142" s="20">
        <v>155638.54</v>
      </c>
      <c r="AD142" s="11">
        <v>622195.72</v>
      </c>
    </row>
    <row r="143" spans="1:30" x14ac:dyDescent="0.2">
      <c r="A143" s="16">
        <v>44926</v>
      </c>
      <c r="B143" s="16">
        <f t="shared" si="10"/>
        <v>44927</v>
      </c>
      <c r="C143" s="16">
        <v>45290</v>
      </c>
      <c r="D143" s="16">
        <f t="shared" si="13"/>
        <v>45291</v>
      </c>
      <c r="E143" s="28">
        <f t="shared" si="11"/>
        <v>182.5</v>
      </c>
      <c r="F143" s="17">
        <f t="shared" si="14"/>
        <v>429.5</v>
      </c>
      <c r="G143" s="18">
        <f t="shared" si="12"/>
        <v>200386308.81</v>
      </c>
      <c r="H143" t="s">
        <v>23</v>
      </c>
      <c r="I143" t="s">
        <v>24</v>
      </c>
      <c r="J143" t="s">
        <v>42</v>
      </c>
      <c r="K143" t="s">
        <v>511</v>
      </c>
      <c r="L143" t="s">
        <v>492</v>
      </c>
      <c r="M143" t="s">
        <v>237</v>
      </c>
      <c r="N143" t="s">
        <v>28</v>
      </c>
      <c r="O143" t="s">
        <v>512</v>
      </c>
      <c r="P143" t="s">
        <v>495</v>
      </c>
      <c r="Q143" t="s">
        <v>513</v>
      </c>
      <c r="R143" t="s">
        <v>32</v>
      </c>
      <c r="S143" t="s">
        <v>33</v>
      </c>
      <c r="T143" t="s">
        <v>34</v>
      </c>
      <c r="U143" t="s">
        <v>35</v>
      </c>
      <c r="V143" t="s">
        <v>36</v>
      </c>
      <c r="W143" t="s">
        <v>500</v>
      </c>
      <c r="X143" t="s">
        <v>492</v>
      </c>
      <c r="Y143" t="s">
        <v>38</v>
      </c>
      <c r="Z143" t="s">
        <v>437</v>
      </c>
      <c r="AA143" t="s">
        <v>514</v>
      </c>
      <c r="AB143" t="s">
        <v>492</v>
      </c>
      <c r="AC143" s="20">
        <v>466557.18</v>
      </c>
      <c r="AD143" s="11">
        <v>622195.72</v>
      </c>
    </row>
    <row r="144" spans="1:30" x14ac:dyDescent="0.2">
      <c r="A144" s="16">
        <v>44926</v>
      </c>
      <c r="B144" s="16">
        <f t="shared" si="10"/>
        <v>44927</v>
      </c>
      <c r="C144" s="16">
        <v>45290</v>
      </c>
      <c r="D144" s="16">
        <f t="shared" si="13"/>
        <v>45291</v>
      </c>
      <c r="E144" s="28">
        <f t="shared" si="11"/>
        <v>182.5</v>
      </c>
      <c r="F144" s="17">
        <f t="shared" si="14"/>
        <v>432.5</v>
      </c>
      <c r="G144" s="18">
        <f t="shared" si="12"/>
        <v>459401.5</v>
      </c>
      <c r="H144" t="s">
        <v>23</v>
      </c>
      <c r="I144" t="s">
        <v>24</v>
      </c>
      <c r="J144" t="s">
        <v>24</v>
      </c>
      <c r="K144" t="s">
        <v>491</v>
      </c>
      <c r="L144" t="s">
        <v>492</v>
      </c>
      <c r="M144" t="s">
        <v>493</v>
      </c>
      <c r="N144" t="s">
        <v>28</v>
      </c>
      <c r="O144" t="s">
        <v>494</v>
      </c>
      <c r="P144" t="s">
        <v>495</v>
      </c>
      <c r="Q144" t="s">
        <v>496</v>
      </c>
      <c r="R144" t="s">
        <v>32</v>
      </c>
      <c r="S144" t="s">
        <v>33</v>
      </c>
      <c r="T144" t="s">
        <v>34</v>
      </c>
      <c r="U144" t="s">
        <v>35</v>
      </c>
      <c r="V144" t="s">
        <v>36</v>
      </c>
      <c r="W144" t="s">
        <v>497</v>
      </c>
      <c r="X144" t="s">
        <v>492</v>
      </c>
      <c r="Y144" t="s">
        <v>38</v>
      </c>
      <c r="Z144" t="s">
        <v>498</v>
      </c>
      <c r="AA144" t="s">
        <v>499</v>
      </c>
      <c r="AB144" t="s">
        <v>492</v>
      </c>
      <c r="AC144" s="20">
        <v>1062.2</v>
      </c>
      <c r="AD144" s="11">
        <v>1062.1400000000001</v>
      </c>
    </row>
    <row r="145" spans="1:30" x14ac:dyDescent="0.2">
      <c r="A145" s="16">
        <v>44926</v>
      </c>
      <c r="B145" s="16">
        <f t="shared" si="10"/>
        <v>44927</v>
      </c>
      <c r="C145" s="16">
        <v>45290</v>
      </c>
      <c r="D145" s="16">
        <f t="shared" si="13"/>
        <v>45291</v>
      </c>
      <c r="E145" s="28">
        <f t="shared" si="11"/>
        <v>182.5</v>
      </c>
      <c r="F145" s="17">
        <f t="shared" si="14"/>
        <v>432.5</v>
      </c>
      <c r="G145" s="18">
        <f t="shared" si="12"/>
        <v>-25.95</v>
      </c>
      <c r="H145" t="s">
        <v>23</v>
      </c>
      <c r="I145" t="s">
        <v>24</v>
      </c>
      <c r="J145" t="s">
        <v>42</v>
      </c>
      <c r="K145" t="s">
        <v>491</v>
      </c>
      <c r="L145" t="s">
        <v>492</v>
      </c>
      <c r="M145" t="s">
        <v>493</v>
      </c>
      <c r="N145" t="s">
        <v>28</v>
      </c>
      <c r="O145" t="s">
        <v>494</v>
      </c>
      <c r="P145" t="s">
        <v>495</v>
      </c>
      <c r="Q145" t="s">
        <v>496</v>
      </c>
      <c r="R145" t="s">
        <v>32</v>
      </c>
      <c r="S145" t="s">
        <v>33</v>
      </c>
      <c r="T145" t="s">
        <v>34</v>
      </c>
      <c r="U145" t="s">
        <v>35</v>
      </c>
      <c r="V145" t="s">
        <v>36</v>
      </c>
      <c r="W145" t="s">
        <v>500</v>
      </c>
      <c r="X145" t="s">
        <v>492</v>
      </c>
      <c r="Y145" t="s">
        <v>38</v>
      </c>
      <c r="Z145" t="s">
        <v>498</v>
      </c>
      <c r="AA145" t="s">
        <v>499</v>
      </c>
      <c r="AB145" t="s">
        <v>492</v>
      </c>
      <c r="AC145" s="20">
        <v>-0.06</v>
      </c>
      <c r="AD145" s="11">
        <v>1062.1400000000001</v>
      </c>
    </row>
    <row r="146" spans="1:30" x14ac:dyDescent="0.2">
      <c r="A146" s="16">
        <v>44926</v>
      </c>
      <c r="B146" s="16">
        <f t="shared" si="10"/>
        <v>44927</v>
      </c>
      <c r="C146" s="16">
        <v>45290</v>
      </c>
      <c r="D146" s="16">
        <f t="shared" si="13"/>
        <v>45291</v>
      </c>
      <c r="E146" s="28">
        <f t="shared" si="11"/>
        <v>182.5</v>
      </c>
      <c r="F146" s="17">
        <f t="shared" si="14"/>
        <v>442.5</v>
      </c>
      <c r="G146" s="18">
        <f t="shared" si="12"/>
        <v>891885.29999999993</v>
      </c>
      <c r="H146" t="s">
        <v>427</v>
      </c>
      <c r="I146" t="s">
        <v>348</v>
      </c>
      <c r="J146" t="s">
        <v>61</v>
      </c>
      <c r="K146" t="s">
        <v>564</v>
      </c>
      <c r="L146" t="s">
        <v>429</v>
      </c>
      <c r="M146" t="s">
        <v>565</v>
      </c>
      <c r="N146" t="s">
        <v>28</v>
      </c>
      <c r="O146" t="s">
        <v>566</v>
      </c>
      <c r="P146" t="s">
        <v>509</v>
      </c>
      <c r="Q146" t="s">
        <v>567</v>
      </c>
      <c r="R146" t="s">
        <v>32</v>
      </c>
      <c r="S146" t="s">
        <v>568</v>
      </c>
      <c r="T146" t="s">
        <v>34</v>
      </c>
      <c r="U146" t="s">
        <v>35</v>
      </c>
      <c r="V146" t="s">
        <v>36</v>
      </c>
      <c r="W146" t="s">
        <v>436</v>
      </c>
      <c r="X146" t="s">
        <v>429</v>
      </c>
      <c r="Y146" t="s">
        <v>38</v>
      </c>
      <c r="Z146" t="s">
        <v>569</v>
      </c>
      <c r="AA146" t="s">
        <v>570</v>
      </c>
      <c r="AB146" t="s">
        <v>429</v>
      </c>
      <c r="AC146" s="20">
        <v>2015.56</v>
      </c>
      <c r="AD146" s="11">
        <v>2015.56</v>
      </c>
    </row>
    <row r="147" spans="1:30" x14ac:dyDescent="0.2">
      <c r="A147" s="16">
        <v>44926</v>
      </c>
      <c r="B147" s="16">
        <f t="shared" si="10"/>
        <v>44927</v>
      </c>
      <c r="C147" s="16">
        <v>45290</v>
      </c>
      <c r="D147" s="16">
        <f t="shared" si="13"/>
        <v>45291</v>
      </c>
      <c r="E147" s="28">
        <f t="shared" si="11"/>
        <v>182.5</v>
      </c>
      <c r="F147" s="17">
        <f t="shared" si="14"/>
        <v>451.5</v>
      </c>
      <c r="G147" s="18">
        <f t="shared" si="12"/>
        <v>524412.73499999999</v>
      </c>
      <c r="H147" t="s">
        <v>23</v>
      </c>
      <c r="I147" t="s">
        <v>24</v>
      </c>
      <c r="J147" t="s">
        <v>24</v>
      </c>
      <c r="K147" t="s">
        <v>305</v>
      </c>
      <c r="L147" t="s">
        <v>306</v>
      </c>
      <c r="M147" t="s">
        <v>307</v>
      </c>
      <c r="N147" t="s">
        <v>28</v>
      </c>
      <c r="O147" t="s">
        <v>308</v>
      </c>
      <c r="P147" t="s">
        <v>309</v>
      </c>
      <c r="Q147" t="s">
        <v>310</v>
      </c>
      <c r="R147" t="s">
        <v>32</v>
      </c>
      <c r="S147" t="s">
        <v>33</v>
      </c>
      <c r="T147" t="s">
        <v>34</v>
      </c>
      <c r="U147" t="s">
        <v>35</v>
      </c>
      <c r="V147" t="s">
        <v>36</v>
      </c>
      <c r="W147" t="s">
        <v>311</v>
      </c>
      <c r="X147" t="s">
        <v>306</v>
      </c>
      <c r="Y147" t="s">
        <v>38</v>
      </c>
      <c r="Z147" t="s">
        <v>312</v>
      </c>
      <c r="AA147" t="s">
        <v>313</v>
      </c>
      <c r="AB147" t="s">
        <v>306</v>
      </c>
      <c r="AC147" s="20">
        <v>1161.49</v>
      </c>
      <c r="AD147" s="11">
        <v>1161.43</v>
      </c>
    </row>
    <row r="148" spans="1:30" x14ac:dyDescent="0.2">
      <c r="A148" s="16">
        <v>44926</v>
      </c>
      <c r="B148" s="16">
        <f t="shared" si="10"/>
        <v>44927</v>
      </c>
      <c r="C148" s="16">
        <v>45290</v>
      </c>
      <c r="D148" s="16">
        <f t="shared" si="13"/>
        <v>45291</v>
      </c>
      <c r="E148" s="28">
        <f t="shared" si="11"/>
        <v>182.5</v>
      </c>
      <c r="F148" s="17">
        <f t="shared" si="14"/>
        <v>451.5</v>
      </c>
      <c r="G148" s="18">
        <f t="shared" si="12"/>
        <v>-27.09</v>
      </c>
      <c r="H148" t="s">
        <v>23</v>
      </c>
      <c r="I148" t="s">
        <v>24</v>
      </c>
      <c r="J148" t="s">
        <v>42</v>
      </c>
      <c r="K148" t="s">
        <v>305</v>
      </c>
      <c r="L148" t="s">
        <v>306</v>
      </c>
      <c r="M148" t="s">
        <v>307</v>
      </c>
      <c r="N148" t="s">
        <v>28</v>
      </c>
      <c r="O148" t="s">
        <v>308</v>
      </c>
      <c r="P148" t="s">
        <v>309</v>
      </c>
      <c r="Q148" t="s">
        <v>310</v>
      </c>
      <c r="R148" t="s">
        <v>32</v>
      </c>
      <c r="S148" t="s">
        <v>33</v>
      </c>
      <c r="T148" t="s">
        <v>34</v>
      </c>
      <c r="U148" t="s">
        <v>35</v>
      </c>
      <c r="V148" t="s">
        <v>36</v>
      </c>
      <c r="W148" t="s">
        <v>314</v>
      </c>
      <c r="X148" t="s">
        <v>306</v>
      </c>
      <c r="Y148" t="s">
        <v>38</v>
      </c>
      <c r="Z148" t="s">
        <v>312</v>
      </c>
      <c r="AA148" t="s">
        <v>313</v>
      </c>
      <c r="AB148" t="s">
        <v>306</v>
      </c>
      <c r="AC148" s="20">
        <v>-0.06</v>
      </c>
      <c r="AD148" s="11">
        <v>1161.43</v>
      </c>
    </row>
    <row r="149" spans="1:30" x14ac:dyDescent="0.2">
      <c r="A149" s="16">
        <v>44926</v>
      </c>
      <c r="B149" s="16">
        <f t="shared" si="10"/>
        <v>44927</v>
      </c>
      <c r="C149" s="16">
        <v>45290</v>
      </c>
      <c r="D149" s="16">
        <f t="shared" si="13"/>
        <v>45291</v>
      </c>
      <c r="E149" s="28">
        <f t="shared" si="11"/>
        <v>182.5</v>
      </c>
      <c r="F149" s="17">
        <f t="shared" si="14"/>
        <v>464.5</v>
      </c>
      <c r="G149" s="18">
        <f t="shared" si="12"/>
        <v>579851082.61500001</v>
      </c>
      <c r="H149" t="s">
        <v>23</v>
      </c>
      <c r="I149" t="s">
        <v>24</v>
      </c>
      <c r="J149" t="s">
        <v>24</v>
      </c>
      <c r="K149" t="s">
        <v>416</v>
      </c>
      <c r="L149" t="s">
        <v>410</v>
      </c>
      <c r="M149" t="s">
        <v>417</v>
      </c>
      <c r="N149" t="s">
        <v>28</v>
      </c>
      <c r="O149" t="s">
        <v>418</v>
      </c>
      <c r="P149" t="s">
        <v>419</v>
      </c>
      <c r="Q149" t="s">
        <v>420</v>
      </c>
      <c r="R149" t="s">
        <v>32</v>
      </c>
      <c r="S149" t="s">
        <v>421</v>
      </c>
      <c r="T149" t="s">
        <v>34</v>
      </c>
      <c r="U149" t="s">
        <v>35</v>
      </c>
      <c r="V149" t="s">
        <v>36</v>
      </c>
      <c r="W149" t="s">
        <v>422</v>
      </c>
      <c r="X149" t="s">
        <v>410</v>
      </c>
      <c r="Y149" t="s">
        <v>38</v>
      </c>
      <c r="Z149" t="s">
        <v>423</v>
      </c>
      <c r="AA149" t="s">
        <v>424</v>
      </c>
      <c r="AB149" t="s">
        <v>410</v>
      </c>
      <c r="AC149" s="20">
        <v>1248333.8700000001</v>
      </c>
      <c r="AD149" s="11">
        <v>2617689.1800000002</v>
      </c>
    </row>
    <row r="150" spans="1:30" x14ac:dyDescent="0.2">
      <c r="A150" s="16">
        <v>44926</v>
      </c>
      <c r="B150" s="16">
        <f t="shared" si="10"/>
        <v>44927</v>
      </c>
      <c r="C150" s="16">
        <v>45290</v>
      </c>
      <c r="D150" s="16">
        <f t="shared" si="13"/>
        <v>45291</v>
      </c>
      <c r="E150" s="28">
        <f t="shared" si="11"/>
        <v>182.5</v>
      </c>
      <c r="F150" s="17">
        <f t="shared" si="14"/>
        <v>464.5</v>
      </c>
      <c r="G150" s="18">
        <f t="shared" si="12"/>
        <v>256710351.685</v>
      </c>
      <c r="H150" t="s">
        <v>23</v>
      </c>
      <c r="I150" t="s">
        <v>24</v>
      </c>
      <c r="J150" t="s">
        <v>61</v>
      </c>
      <c r="K150" t="s">
        <v>416</v>
      </c>
      <c r="L150" t="s">
        <v>410</v>
      </c>
      <c r="M150" t="s">
        <v>417</v>
      </c>
      <c r="N150" t="s">
        <v>28</v>
      </c>
      <c r="O150" t="s">
        <v>418</v>
      </c>
      <c r="P150" t="s">
        <v>419</v>
      </c>
      <c r="Q150" t="s">
        <v>420</v>
      </c>
      <c r="R150" t="s">
        <v>32</v>
      </c>
      <c r="S150" t="s">
        <v>421</v>
      </c>
      <c r="T150" t="s">
        <v>34</v>
      </c>
      <c r="U150" t="s">
        <v>35</v>
      </c>
      <c r="V150" t="s">
        <v>36</v>
      </c>
      <c r="W150" t="s">
        <v>425</v>
      </c>
      <c r="X150" t="s">
        <v>410</v>
      </c>
      <c r="Y150" t="s">
        <v>38</v>
      </c>
      <c r="Z150" t="s">
        <v>423</v>
      </c>
      <c r="AA150" t="s">
        <v>424</v>
      </c>
      <c r="AB150" t="s">
        <v>410</v>
      </c>
      <c r="AC150" s="20">
        <v>552659.53</v>
      </c>
      <c r="AD150" s="11">
        <v>2617689.1800000002</v>
      </c>
    </row>
    <row r="151" spans="1:30" x14ac:dyDescent="0.2">
      <c r="A151" s="16">
        <v>44926</v>
      </c>
      <c r="B151" s="16">
        <f t="shared" si="10"/>
        <v>44927</v>
      </c>
      <c r="C151" s="16">
        <v>45290</v>
      </c>
      <c r="D151" s="16">
        <f t="shared" si="13"/>
        <v>45291</v>
      </c>
      <c r="E151" s="28">
        <f t="shared" si="11"/>
        <v>182.5</v>
      </c>
      <c r="F151" s="17">
        <f t="shared" si="14"/>
        <v>464.5</v>
      </c>
      <c r="G151" s="18">
        <f t="shared" si="12"/>
        <v>369932779.44</v>
      </c>
      <c r="H151" t="s">
        <v>23</v>
      </c>
      <c r="I151" t="s">
        <v>24</v>
      </c>
      <c r="J151" t="s">
        <v>42</v>
      </c>
      <c r="K151" t="s">
        <v>416</v>
      </c>
      <c r="L151" t="s">
        <v>410</v>
      </c>
      <c r="M151" t="s">
        <v>417</v>
      </c>
      <c r="N151" t="s">
        <v>28</v>
      </c>
      <c r="O151" t="s">
        <v>418</v>
      </c>
      <c r="P151" t="s">
        <v>419</v>
      </c>
      <c r="Q151" t="s">
        <v>420</v>
      </c>
      <c r="R151" t="s">
        <v>32</v>
      </c>
      <c r="S151" t="s">
        <v>421</v>
      </c>
      <c r="T151" t="s">
        <v>34</v>
      </c>
      <c r="U151" t="s">
        <v>35</v>
      </c>
      <c r="V151" t="s">
        <v>36</v>
      </c>
      <c r="W151" t="s">
        <v>426</v>
      </c>
      <c r="X151" t="s">
        <v>410</v>
      </c>
      <c r="Y151" t="s">
        <v>38</v>
      </c>
      <c r="Z151" t="s">
        <v>423</v>
      </c>
      <c r="AA151" t="s">
        <v>424</v>
      </c>
      <c r="AB151" t="s">
        <v>410</v>
      </c>
      <c r="AC151" s="20">
        <v>796410.72</v>
      </c>
      <c r="AD151" s="11">
        <v>2617689.1800000002</v>
      </c>
    </row>
    <row r="152" spans="1:30" x14ac:dyDescent="0.2">
      <c r="A152" s="16">
        <v>44926</v>
      </c>
      <c r="B152" s="16">
        <f t="shared" si="10"/>
        <v>44927</v>
      </c>
      <c r="C152" s="16">
        <v>45290</v>
      </c>
      <c r="D152" s="16">
        <f t="shared" si="13"/>
        <v>45291</v>
      </c>
      <c r="E152" s="28">
        <f t="shared" si="11"/>
        <v>182.5</v>
      </c>
      <c r="F152" s="17">
        <f t="shared" si="14"/>
        <v>478.5</v>
      </c>
      <c r="G152" s="18">
        <f t="shared" si="12"/>
        <v>67762174.589999989</v>
      </c>
      <c r="H152" t="s">
        <v>23</v>
      </c>
      <c r="I152" t="s">
        <v>24</v>
      </c>
      <c r="J152" t="s">
        <v>24</v>
      </c>
      <c r="K152" t="s">
        <v>290</v>
      </c>
      <c r="L152" t="s">
        <v>271</v>
      </c>
      <c r="M152" t="s">
        <v>75</v>
      </c>
      <c r="N152" t="s">
        <v>28</v>
      </c>
      <c r="O152" t="s">
        <v>291</v>
      </c>
      <c r="P152" t="s">
        <v>273</v>
      </c>
      <c r="Q152" t="s">
        <v>292</v>
      </c>
      <c r="R152" t="s">
        <v>32</v>
      </c>
      <c r="S152" t="s">
        <v>33</v>
      </c>
      <c r="T152" t="s">
        <v>34</v>
      </c>
      <c r="U152" t="s">
        <v>35</v>
      </c>
      <c r="V152" t="s">
        <v>36</v>
      </c>
      <c r="W152" t="s">
        <v>275</v>
      </c>
      <c r="X152" t="s">
        <v>271</v>
      </c>
      <c r="Y152" t="s">
        <v>38</v>
      </c>
      <c r="Z152" t="s">
        <v>293</v>
      </c>
      <c r="AA152" t="s">
        <v>294</v>
      </c>
      <c r="AB152" t="s">
        <v>271</v>
      </c>
      <c r="AC152" s="20">
        <v>141613.74</v>
      </c>
      <c r="AD152" s="11">
        <v>156120.03</v>
      </c>
    </row>
    <row r="153" spans="1:30" x14ac:dyDescent="0.2">
      <c r="A153" s="16">
        <v>44926</v>
      </c>
      <c r="B153" s="16">
        <f t="shared" si="10"/>
        <v>44927</v>
      </c>
      <c r="C153" s="16">
        <v>45290</v>
      </c>
      <c r="D153" s="16">
        <f t="shared" si="13"/>
        <v>45291</v>
      </c>
      <c r="E153" s="28">
        <f t="shared" si="11"/>
        <v>182.5</v>
      </c>
      <c r="F153" s="17">
        <f t="shared" si="14"/>
        <v>478.5</v>
      </c>
      <c r="G153" s="18">
        <f t="shared" si="12"/>
        <v>62.205000000000005</v>
      </c>
      <c r="H153" t="s">
        <v>23</v>
      </c>
      <c r="I153" t="s">
        <v>24</v>
      </c>
      <c r="J153" t="s">
        <v>61</v>
      </c>
      <c r="K153" t="s">
        <v>290</v>
      </c>
      <c r="L153" t="s">
        <v>271</v>
      </c>
      <c r="M153" t="s">
        <v>75</v>
      </c>
      <c r="N153" t="s">
        <v>28</v>
      </c>
      <c r="O153" t="s">
        <v>291</v>
      </c>
      <c r="P153" t="s">
        <v>273</v>
      </c>
      <c r="Q153" t="s">
        <v>292</v>
      </c>
      <c r="R153" t="s">
        <v>32</v>
      </c>
      <c r="S153" t="s">
        <v>33</v>
      </c>
      <c r="T153" t="s">
        <v>34</v>
      </c>
      <c r="U153" t="s">
        <v>35</v>
      </c>
      <c r="V153" t="s">
        <v>36</v>
      </c>
      <c r="W153" t="s">
        <v>295</v>
      </c>
      <c r="X153" t="s">
        <v>271</v>
      </c>
      <c r="Y153" t="s">
        <v>38</v>
      </c>
      <c r="Z153" t="s">
        <v>293</v>
      </c>
      <c r="AA153" t="s">
        <v>294</v>
      </c>
      <c r="AB153" t="s">
        <v>271</v>
      </c>
      <c r="AC153" s="20">
        <v>0.13</v>
      </c>
      <c r="AD153" s="11">
        <v>156120.03</v>
      </c>
    </row>
    <row r="154" spans="1:30" x14ac:dyDescent="0.2">
      <c r="A154" s="16">
        <v>44926</v>
      </c>
      <c r="B154" s="16">
        <f t="shared" si="10"/>
        <v>44927</v>
      </c>
      <c r="C154" s="16">
        <v>45290</v>
      </c>
      <c r="D154" s="16">
        <f t="shared" si="13"/>
        <v>45291</v>
      </c>
      <c r="E154" s="28">
        <f t="shared" si="11"/>
        <v>182.5</v>
      </c>
      <c r="F154" s="17">
        <f t="shared" si="14"/>
        <v>478.5</v>
      </c>
      <c r="G154" s="18">
        <f t="shared" si="12"/>
        <v>6941197.5599999996</v>
      </c>
      <c r="H154" t="s">
        <v>23</v>
      </c>
      <c r="I154" t="s">
        <v>24</v>
      </c>
      <c r="J154" t="s">
        <v>42</v>
      </c>
      <c r="K154" t="s">
        <v>290</v>
      </c>
      <c r="L154" t="s">
        <v>271</v>
      </c>
      <c r="M154" t="s">
        <v>75</v>
      </c>
      <c r="N154" t="s">
        <v>28</v>
      </c>
      <c r="O154" t="s">
        <v>291</v>
      </c>
      <c r="P154" t="s">
        <v>273</v>
      </c>
      <c r="Q154" t="s">
        <v>292</v>
      </c>
      <c r="R154" t="s">
        <v>32</v>
      </c>
      <c r="S154" t="s">
        <v>33</v>
      </c>
      <c r="T154" t="s">
        <v>34</v>
      </c>
      <c r="U154" t="s">
        <v>35</v>
      </c>
      <c r="V154" t="s">
        <v>36</v>
      </c>
      <c r="W154" t="s">
        <v>278</v>
      </c>
      <c r="X154" t="s">
        <v>271</v>
      </c>
      <c r="Y154" t="s">
        <v>38</v>
      </c>
      <c r="Z154" t="s">
        <v>293</v>
      </c>
      <c r="AA154" t="s">
        <v>294</v>
      </c>
      <c r="AB154" t="s">
        <v>271</v>
      </c>
      <c r="AC154" s="20">
        <v>14506.16</v>
      </c>
      <c r="AD154" s="11">
        <v>156120.03</v>
      </c>
    </row>
    <row r="155" spans="1:30" x14ac:dyDescent="0.2">
      <c r="A155" s="16">
        <v>44926</v>
      </c>
      <c r="B155" s="16">
        <f t="shared" si="10"/>
        <v>44927</v>
      </c>
      <c r="C155" s="16">
        <v>45290</v>
      </c>
      <c r="D155" s="16">
        <f t="shared" si="13"/>
        <v>45291</v>
      </c>
      <c r="E155" s="28">
        <f t="shared" si="11"/>
        <v>182.5</v>
      </c>
      <c r="F155" s="17">
        <f t="shared" si="14"/>
        <v>478.5</v>
      </c>
      <c r="G155" s="18">
        <f t="shared" si="12"/>
        <v>10213453.305</v>
      </c>
      <c r="H155" t="s">
        <v>23</v>
      </c>
      <c r="I155" t="s">
        <v>24</v>
      </c>
      <c r="J155" t="s">
        <v>42</v>
      </c>
      <c r="K155" t="s">
        <v>323</v>
      </c>
      <c r="L155" t="s">
        <v>271</v>
      </c>
      <c r="M155" t="s">
        <v>127</v>
      </c>
      <c r="N155" t="s">
        <v>28</v>
      </c>
      <c r="O155" t="s">
        <v>324</v>
      </c>
      <c r="P155" t="s">
        <v>273</v>
      </c>
      <c r="Q155" t="s">
        <v>325</v>
      </c>
      <c r="R155" t="s">
        <v>32</v>
      </c>
      <c r="S155" t="s">
        <v>33</v>
      </c>
      <c r="T155" t="s">
        <v>34</v>
      </c>
      <c r="U155" t="s">
        <v>35</v>
      </c>
      <c r="V155" t="s">
        <v>36</v>
      </c>
      <c r="W155" t="s">
        <v>278</v>
      </c>
      <c r="X155" t="s">
        <v>271</v>
      </c>
      <c r="Y155" t="s">
        <v>38</v>
      </c>
      <c r="Z155" t="s">
        <v>293</v>
      </c>
      <c r="AA155" t="s">
        <v>326</v>
      </c>
      <c r="AB155" t="s">
        <v>271</v>
      </c>
      <c r="AC155" s="20">
        <v>21344.73</v>
      </c>
      <c r="AD155" s="11">
        <v>21344.73</v>
      </c>
    </row>
    <row r="156" spans="1:30" x14ac:dyDescent="0.2">
      <c r="A156" s="16">
        <v>44926</v>
      </c>
      <c r="B156" s="16">
        <f t="shared" si="10"/>
        <v>44927</v>
      </c>
      <c r="C156" s="16">
        <v>45290</v>
      </c>
      <c r="D156" s="16">
        <f t="shared" si="13"/>
        <v>45291</v>
      </c>
      <c r="E156" s="28">
        <f t="shared" si="11"/>
        <v>182.5</v>
      </c>
      <c r="F156" s="17">
        <f t="shared" si="14"/>
        <v>478.5</v>
      </c>
      <c r="G156" s="18">
        <f t="shared" si="12"/>
        <v>3868069.59</v>
      </c>
      <c r="H156" t="s">
        <v>23</v>
      </c>
      <c r="I156" t="s">
        <v>24</v>
      </c>
      <c r="J156" t="s">
        <v>24</v>
      </c>
      <c r="K156" t="s">
        <v>327</v>
      </c>
      <c r="L156" t="s">
        <v>271</v>
      </c>
      <c r="M156" t="s">
        <v>69</v>
      </c>
      <c r="N156" t="s">
        <v>28</v>
      </c>
      <c r="O156" t="s">
        <v>328</v>
      </c>
      <c r="P156" t="s">
        <v>273</v>
      </c>
      <c r="Q156" t="s">
        <v>329</v>
      </c>
      <c r="R156" t="s">
        <v>32</v>
      </c>
      <c r="S156" t="s">
        <v>33</v>
      </c>
      <c r="T156" t="s">
        <v>34</v>
      </c>
      <c r="U156" t="s">
        <v>35</v>
      </c>
      <c r="V156" t="s">
        <v>36</v>
      </c>
      <c r="W156" t="s">
        <v>275</v>
      </c>
      <c r="X156" t="s">
        <v>271</v>
      </c>
      <c r="Y156" t="s">
        <v>38</v>
      </c>
      <c r="Z156" t="s">
        <v>293</v>
      </c>
      <c r="AA156" t="s">
        <v>330</v>
      </c>
      <c r="AB156" t="s">
        <v>271</v>
      </c>
      <c r="AC156" s="20">
        <v>8083.74</v>
      </c>
      <c r="AD156" s="11">
        <v>55756.57</v>
      </c>
    </row>
    <row r="157" spans="1:30" x14ac:dyDescent="0.2">
      <c r="A157" s="16">
        <v>44926</v>
      </c>
      <c r="B157" s="16">
        <f t="shared" si="10"/>
        <v>44927</v>
      </c>
      <c r="C157" s="16">
        <v>45290</v>
      </c>
      <c r="D157" s="16">
        <f t="shared" si="13"/>
        <v>45291</v>
      </c>
      <c r="E157" s="28">
        <f t="shared" si="11"/>
        <v>182.5</v>
      </c>
      <c r="F157" s="17">
        <f t="shared" si="14"/>
        <v>478.5</v>
      </c>
      <c r="G157" s="18">
        <f t="shared" si="12"/>
        <v>22811449.155000001</v>
      </c>
      <c r="H157" t="s">
        <v>23</v>
      </c>
      <c r="I157" t="s">
        <v>24</v>
      </c>
      <c r="J157" t="s">
        <v>42</v>
      </c>
      <c r="K157" t="s">
        <v>327</v>
      </c>
      <c r="L157" t="s">
        <v>271</v>
      </c>
      <c r="M157" t="s">
        <v>69</v>
      </c>
      <c r="N157" t="s">
        <v>28</v>
      </c>
      <c r="O157" t="s">
        <v>328</v>
      </c>
      <c r="P157" t="s">
        <v>273</v>
      </c>
      <c r="Q157" t="s">
        <v>329</v>
      </c>
      <c r="R157" t="s">
        <v>32</v>
      </c>
      <c r="S157" t="s">
        <v>33</v>
      </c>
      <c r="T157" t="s">
        <v>34</v>
      </c>
      <c r="U157" t="s">
        <v>35</v>
      </c>
      <c r="V157" t="s">
        <v>36</v>
      </c>
      <c r="W157" t="s">
        <v>278</v>
      </c>
      <c r="X157" t="s">
        <v>271</v>
      </c>
      <c r="Y157" t="s">
        <v>38</v>
      </c>
      <c r="Z157" t="s">
        <v>293</v>
      </c>
      <c r="AA157" t="s">
        <v>330</v>
      </c>
      <c r="AB157" t="s">
        <v>271</v>
      </c>
      <c r="AC157" s="20">
        <v>47672.83</v>
      </c>
      <c r="AD157" s="11">
        <v>55756.57</v>
      </c>
    </row>
    <row r="158" spans="1:30" x14ac:dyDescent="0.2">
      <c r="A158" s="16">
        <v>44926</v>
      </c>
      <c r="B158" s="16">
        <f t="shared" si="10"/>
        <v>44927</v>
      </c>
      <c r="C158" s="16">
        <v>45290</v>
      </c>
      <c r="D158" s="16">
        <f t="shared" si="13"/>
        <v>45291</v>
      </c>
      <c r="E158" s="28">
        <f t="shared" si="11"/>
        <v>182.5</v>
      </c>
      <c r="F158" s="17">
        <f t="shared" si="14"/>
        <v>479.5</v>
      </c>
      <c r="G158" s="18">
        <f t="shared" si="12"/>
        <v>10982002.885</v>
      </c>
      <c r="H158" t="s">
        <v>23</v>
      </c>
      <c r="I158" t="s">
        <v>24</v>
      </c>
      <c r="J158" t="s">
        <v>42</v>
      </c>
      <c r="K158" t="s">
        <v>285</v>
      </c>
      <c r="L158" t="s">
        <v>271</v>
      </c>
      <c r="M158" t="s">
        <v>143</v>
      </c>
      <c r="N158" t="s">
        <v>28</v>
      </c>
      <c r="O158" t="s">
        <v>286</v>
      </c>
      <c r="P158" t="s">
        <v>273</v>
      </c>
      <c r="Q158" t="s">
        <v>287</v>
      </c>
      <c r="R158" t="s">
        <v>32</v>
      </c>
      <c r="S158" t="s">
        <v>33</v>
      </c>
      <c r="T158" t="s">
        <v>34</v>
      </c>
      <c r="U158" t="s">
        <v>35</v>
      </c>
      <c r="V158" t="s">
        <v>36</v>
      </c>
      <c r="W158" t="s">
        <v>278</v>
      </c>
      <c r="X158" t="s">
        <v>271</v>
      </c>
      <c r="Y158" t="s">
        <v>38</v>
      </c>
      <c r="Z158" t="s">
        <v>288</v>
      </c>
      <c r="AA158" t="s">
        <v>289</v>
      </c>
      <c r="AB158" t="s">
        <v>271</v>
      </c>
      <c r="AC158" s="20">
        <v>22903.03</v>
      </c>
      <c r="AD158" s="11">
        <v>22903.32</v>
      </c>
    </row>
    <row r="159" spans="1:30" x14ac:dyDescent="0.2">
      <c r="A159" s="16">
        <v>44926</v>
      </c>
      <c r="B159" s="16">
        <f t="shared" si="10"/>
        <v>44927</v>
      </c>
      <c r="C159" s="16">
        <v>45290</v>
      </c>
      <c r="D159" s="16">
        <f t="shared" si="13"/>
        <v>45291</v>
      </c>
      <c r="E159" s="28">
        <f t="shared" si="11"/>
        <v>182.5</v>
      </c>
      <c r="F159" s="17">
        <f t="shared" si="14"/>
        <v>479.5</v>
      </c>
      <c r="G159" s="18">
        <f t="shared" si="12"/>
        <v>139.05499999999998</v>
      </c>
      <c r="H159" t="s">
        <v>23</v>
      </c>
      <c r="I159" t="s">
        <v>24</v>
      </c>
      <c r="J159" t="s">
        <v>24</v>
      </c>
      <c r="K159" t="s">
        <v>285</v>
      </c>
      <c r="L159" t="s">
        <v>271</v>
      </c>
      <c r="M159" t="s">
        <v>143</v>
      </c>
      <c r="N159" t="s">
        <v>28</v>
      </c>
      <c r="O159" t="s">
        <v>286</v>
      </c>
      <c r="P159" t="s">
        <v>273</v>
      </c>
      <c r="Q159" t="s">
        <v>287</v>
      </c>
      <c r="R159" t="s">
        <v>32</v>
      </c>
      <c r="S159" t="s">
        <v>33</v>
      </c>
      <c r="T159" t="s">
        <v>34</v>
      </c>
      <c r="U159" t="s">
        <v>35</v>
      </c>
      <c r="V159" t="s">
        <v>36</v>
      </c>
      <c r="W159" t="s">
        <v>275</v>
      </c>
      <c r="X159" t="s">
        <v>271</v>
      </c>
      <c r="Y159" t="s">
        <v>38</v>
      </c>
      <c r="Z159" t="s">
        <v>288</v>
      </c>
      <c r="AA159" t="s">
        <v>289</v>
      </c>
      <c r="AB159" t="s">
        <v>271</v>
      </c>
      <c r="AC159" s="20">
        <v>0.28999999999999998</v>
      </c>
      <c r="AD159" s="11">
        <v>22903.32</v>
      </c>
    </row>
    <row r="160" spans="1:30" x14ac:dyDescent="0.2">
      <c r="A160" s="16">
        <v>44926</v>
      </c>
      <c r="B160" s="16">
        <f t="shared" si="10"/>
        <v>44927</v>
      </c>
      <c r="C160" s="16">
        <v>45290</v>
      </c>
      <c r="D160" s="16">
        <f t="shared" si="13"/>
        <v>45291</v>
      </c>
      <c r="E160" s="28">
        <f t="shared" si="11"/>
        <v>182.5</v>
      </c>
      <c r="F160" s="17">
        <f t="shared" si="14"/>
        <v>479.5</v>
      </c>
      <c r="G160" s="18">
        <f t="shared" si="12"/>
        <v>17288032.055</v>
      </c>
      <c r="H160" t="s">
        <v>23</v>
      </c>
      <c r="I160" t="s">
        <v>24</v>
      </c>
      <c r="J160" t="s">
        <v>24</v>
      </c>
      <c r="K160" t="s">
        <v>296</v>
      </c>
      <c r="L160" t="s">
        <v>271</v>
      </c>
      <c r="M160" t="s">
        <v>231</v>
      </c>
      <c r="N160" t="s">
        <v>28</v>
      </c>
      <c r="O160" t="s">
        <v>297</v>
      </c>
      <c r="P160" t="s">
        <v>273</v>
      </c>
      <c r="Q160" t="s">
        <v>298</v>
      </c>
      <c r="R160" t="s">
        <v>32</v>
      </c>
      <c r="S160" t="s">
        <v>33</v>
      </c>
      <c r="T160" t="s">
        <v>34</v>
      </c>
      <c r="U160" t="s">
        <v>35</v>
      </c>
      <c r="V160" t="s">
        <v>36</v>
      </c>
      <c r="W160" t="s">
        <v>275</v>
      </c>
      <c r="X160" t="s">
        <v>271</v>
      </c>
      <c r="Y160" t="s">
        <v>38</v>
      </c>
      <c r="Z160" t="s">
        <v>288</v>
      </c>
      <c r="AA160" t="s">
        <v>299</v>
      </c>
      <c r="AB160" t="s">
        <v>271</v>
      </c>
      <c r="AC160" s="20">
        <v>36054.29</v>
      </c>
      <c r="AD160" s="11">
        <v>136832.85999999999</v>
      </c>
    </row>
    <row r="161" spans="1:30" x14ac:dyDescent="0.2">
      <c r="A161" s="16">
        <v>44926</v>
      </c>
      <c r="B161" s="16">
        <f t="shared" si="10"/>
        <v>44927</v>
      </c>
      <c r="C161" s="16">
        <v>45290</v>
      </c>
      <c r="D161" s="16">
        <f t="shared" si="13"/>
        <v>45291</v>
      </c>
      <c r="E161" s="28">
        <f t="shared" si="11"/>
        <v>182.5</v>
      </c>
      <c r="F161" s="17">
        <f t="shared" si="14"/>
        <v>479.5</v>
      </c>
      <c r="G161" s="18">
        <f t="shared" si="12"/>
        <v>412.37</v>
      </c>
      <c r="H161" t="s">
        <v>23</v>
      </c>
      <c r="I161" t="s">
        <v>24</v>
      </c>
      <c r="J161" t="s">
        <v>61</v>
      </c>
      <c r="K161" t="s">
        <v>296</v>
      </c>
      <c r="L161" t="s">
        <v>271</v>
      </c>
      <c r="M161" t="s">
        <v>231</v>
      </c>
      <c r="N161" t="s">
        <v>28</v>
      </c>
      <c r="O161" t="s">
        <v>297</v>
      </c>
      <c r="P161" t="s">
        <v>273</v>
      </c>
      <c r="Q161" t="s">
        <v>298</v>
      </c>
      <c r="R161" t="s">
        <v>32</v>
      </c>
      <c r="S161" t="s">
        <v>33</v>
      </c>
      <c r="T161" t="s">
        <v>34</v>
      </c>
      <c r="U161" t="s">
        <v>35</v>
      </c>
      <c r="V161" t="s">
        <v>36</v>
      </c>
      <c r="W161" t="s">
        <v>295</v>
      </c>
      <c r="X161" t="s">
        <v>271</v>
      </c>
      <c r="Y161" t="s">
        <v>38</v>
      </c>
      <c r="Z161" t="s">
        <v>288</v>
      </c>
      <c r="AA161" t="s">
        <v>299</v>
      </c>
      <c r="AB161" t="s">
        <v>271</v>
      </c>
      <c r="AC161" s="20">
        <v>0.86</v>
      </c>
      <c r="AD161" s="11">
        <v>136832.85999999999</v>
      </c>
    </row>
    <row r="162" spans="1:30" x14ac:dyDescent="0.2">
      <c r="A162" s="16">
        <v>44926</v>
      </c>
      <c r="B162" s="16">
        <f t="shared" si="10"/>
        <v>44927</v>
      </c>
      <c r="C162" s="16">
        <v>45290</v>
      </c>
      <c r="D162" s="16">
        <f t="shared" si="13"/>
        <v>45291</v>
      </c>
      <c r="E162" s="28">
        <f t="shared" si="11"/>
        <v>182.5</v>
      </c>
      <c r="F162" s="17">
        <f t="shared" si="14"/>
        <v>479.5</v>
      </c>
      <c r="G162" s="18">
        <f t="shared" si="12"/>
        <v>48322911.945</v>
      </c>
      <c r="H162" t="s">
        <v>23</v>
      </c>
      <c r="I162" t="s">
        <v>24</v>
      </c>
      <c r="J162" t="s">
        <v>42</v>
      </c>
      <c r="K162" t="s">
        <v>296</v>
      </c>
      <c r="L162" t="s">
        <v>271</v>
      </c>
      <c r="M162" t="s">
        <v>231</v>
      </c>
      <c r="N162" t="s">
        <v>28</v>
      </c>
      <c r="O162" t="s">
        <v>297</v>
      </c>
      <c r="P162" t="s">
        <v>273</v>
      </c>
      <c r="Q162" t="s">
        <v>298</v>
      </c>
      <c r="R162" t="s">
        <v>32</v>
      </c>
      <c r="S162" t="s">
        <v>33</v>
      </c>
      <c r="T162" t="s">
        <v>34</v>
      </c>
      <c r="U162" t="s">
        <v>35</v>
      </c>
      <c r="V162" t="s">
        <v>36</v>
      </c>
      <c r="W162" t="s">
        <v>278</v>
      </c>
      <c r="X162" t="s">
        <v>271</v>
      </c>
      <c r="Y162" t="s">
        <v>38</v>
      </c>
      <c r="Z162" t="s">
        <v>288</v>
      </c>
      <c r="AA162" t="s">
        <v>299</v>
      </c>
      <c r="AB162" t="s">
        <v>271</v>
      </c>
      <c r="AC162" s="20">
        <v>100777.71</v>
      </c>
      <c r="AD162" s="11">
        <v>136832.85999999999</v>
      </c>
    </row>
    <row r="163" spans="1:30" x14ac:dyDescent="0.2">
      <c r="A163" s="16">
        <v>44926</v>
      </c>
      <c r="B163" s="16">
        <f t="shared" si="10"/>
        <v>44927</v>
      </c>
      <c r="C163" s="16">
        <v>45290</v>
      </c>
      <c r="D163" s="16">
        <f t="shared" si="13"/>
        <v>45291</v>
      </c>
      <c r="E163" s="28">
        <f t="shared" si="11"/>
        <v>182.5</v>
      </c>
      <c r="F163" s="17">
        <f t="shared" si="14"/>
        <v>479.5</v>
      </c>
      <c r="G163" s="18">
        <f t="shared" si="12"/>
        <v>826624.43500000006</v>
      </c>
      <c r="H163" t="s">
        <v>23</v>
      </c>
      <c r="I163" t="s">
        <v>24</v>
      </c>
      <c r="J163" t="s">
        <v>24</v>
      </c>
      <c r="K163" t="s">
        <v>319</v>
      </c>
      <c r="L163" t="s">
        <v>271</v>
      </c>
      <c r="M163" t="s">
        <v>194</v>
      </c>
      <c r="N163" t="s">
        <v>28</v>
      </c>
      <c r="O163" t="s">
        <v>320</v>
      </c>
      <c r="P163" t="s">
        <v>273</v>
      </c>
      <c r="Q163" t="s">
        <v>321</v>
      </c>
      <c r="R163" t="s">
        <v>32</v>
      </c>
      <c r="S163" t="s">
        <v>33</v>
      </c>
      <c r="T163" t="s">
        <v>34</v>
      </c>
      <c r="U163" t="s">
        <v>35</v>
      </c>
      <c r="V163" t="s">
        <v>36</v>
      </c>
      <c r="W163" t="s">
        <v>275</v>
      </c>
      <c r="X163" t="s">
        <v>271</v>
      </c>
      <c r="Y163" t="s">
        <v>38</v>
      </c>
      <c r="Z163" t="s">
        <v>288</v>
      </c>
      <c r="AA163" t="s">
        <v>322</v>
      </c>
      <c r="AB163" t="s">
        <v>271</v>
      </c>
      <c r="AC163" s="20">
        <v>1723.93</v>
      </c>
      <c r="AD163" s="11">
        <v>6709.79</v>
      </c>
    </row>
    <row r="164" spans="1:30" x14ac:dyDescent="0.2">
      <c r="A164" s="16">
        <v>44926</v>
      </c>
      <c r="B164" s="16">
        <f t="shared" si="10"/>
        <v>44927</v>
      </c>
      <c r="C164" s="16">
        <v>45290</v>
      </c>
      <c r="D164" s="16">
        <f t="shared" si="13"/>
        <v>45291</v>
      </c>
      <c r="E164" s="28">
        <f t="shared" si="11"/>
        <v>182.5</v>
      </c>
      <c r="F164" s="17">
        <f t="shared" si="14"/>
        <v>479.5</v>
      </c>
      <c r="G164" s="18">
        <f t="shared" si="12"/>
        <v>2390719.8699999996</v>
      </c>
      <c r="H164" t="s">
        <v>23</v>
      </c>
      <c r="I164" t="s">
        <v>24</v>
      </c>
      <c r="J164" t="s">
        <v>42</v>
      </c>
      <c r="K164" t="s">
        <v>319</v>
      </c>
      <c r="L164" t="s">
        <v>271</v>
      </c>
      <c r="M164" t="s">
        <v>194</v>
      </c>
      <c r="N164" t="s">
        <v>28</v>
      </c>
      <c r="O164" t="s">
        <v>320</v>
      </c>
      <c r="P164" t="s">
        <v>273</v>
      </c>
      <c r="Q164" t="s">
        <v>321</v>
      </c>
      <c r="R164" t="s">
        <v>32</v>
      </c>
      <c r="S164" t="s">
        <v>33</v>
      </c>
      <c r="T164" t="s">
        <v>34</v>
      </c>
      <c r="U164" t="s">
        <v>35</v>
      </c>
      <c r="V164" t="s">
        <v>36</v>
      </c>
      <c r="W164" t="s">
        <v>278</v>
      </c>
      <c r="X164" t="s">
        <v>271</v>
      </c>
      <c r="Y164" t="s">
        <v>38</v>
      </c>
      <c r="Z164" t="s">
        <v>288</v>
      </c>
      <c r="AA164" t="s">
        <v>322</v>
      </c>
      <c r="AB164" t="s">
        <v>271</v>
      </c>
      <c r="AC164" s="20">
        <v>4985.8599999999997</v>
      </c>
      <c r="AD164" s="11">
        <v>6709.79</v>
      </c>
    </row>
    <row r="165" spans="1:30" x14ac:dyDescent="0.2">
      <c r="A165" s="16">
        <v>44926</v>
      </c>
      <c r="B165" s="16">
        <f t="shared" si="10"/>
        <v>44927</v>
      </c>
      <c r="C165" s="16">
        <v>45290</v>
      </c>
      <c r="D165" s="16">
        <f t="shared" si="13"/>
        <v>45291</v>
      </c>
      <c r="E165" s="28">
        <f t="shared" si="11"/>
        <v>182.5</v>
      </c>
      <c r="F165" s="17">
        <f t="shared" si="14"/>
        <v>479.5</v>
      </c>
      <c r="G165" s="18">
        <f t="shared" si="12"/>
        <v>182685774.285</v>
      </c>
      <c r="H165" t="s">
        <v>23</v>
      </c>
      <c r="I165" t="s">
        <v>24</v>
      </c>
      <c r="J165" t="s">
        <v>24</v>
      </c>
      <c r="K165" t="s">
        <v>340</v>
      </c>
      <c r="L165" t="s">
        <v>271</v>
      </c>
      <c r="M165" t="s">
        <v>148</v>
      </c>
      <c r="N165" t="s">
        <v>28</v>
      </c>
      <c r="O165" t="s">
        <v>341</v>
      </c>
      <c r="P165" t="s">
        <v>273</v>
      </c>
      <c r="Q165" t="s">
        <v>342</v>
      </c>
      <c r="R165" t="s">
        <v>32</v>
      </c>
      <c r="S165" t="s">
        <v>33</v>
      </c>
      <c r="T165" t="s">
        <v>34</v>
      </c>
      <c r="U165" t="s">
        <v>35</v>
      </c>
      <c r="V165" t="s">
        <v>36</v>
      </c>
      <c r="W165" t="s">
        <v>275</v>
      </c>
      <c r="X165" t="s">
        <v>271</v>
      </c>
      <c r="Y165" t="s">
        <v>38</v>
      </c>
      <c r="Z165" t="s">
        <v>288</v>
      </c>
      <c r="AA165" t="s">
        <v>343</v>
      </c>
      <c r="AB165" t="s">
        <v>271</v>
      </c>
      <c r="AC165" s="20">
        <v>380992.23</v>
      </c>
      <c r="AD165" s="11">
        <v>386818.34</v>
      </c>
    </row>
    <row r="166" spans="1:30" x14ac:dyDescent="0.2">
      <c r="A166" s="16">
        <v>44926</v>
      </c>
      <c r="B166" s="16">
        <f t="shared" si="10"/>
        <v>44927</v>
      </c>
      <c r="C166" s="16">
        <v>45290</v>
      </c>
      <c r="D166" s="16">
        <f t="shared" si="13"/>
        <v>45291</v>
      </c>
      <c r="E166" s="28">
        <f t="shared" si="11"/>
        <v>182.5</v>
      </c>
      <c r="F166" s="17">
        <f t="shared" si="14"/>
        <v>479.5</v>
      </c>
      <c r="G166" s="18">
        <f t="shared" si="12"/>
        <v>167.82499999999999</v>
      </c>
      <c r="H166" t="s">
        <v>23</v>
      </c>
      <c r="I166" t="s">
        <v>24</v>
      </c>
      <c r="J166" t="s">
        <v>61</v>
      </c>
      <c r="K166" t="s">
        <v>340</v>
      </c>
      <c r="L166" t="s">
        <v>271</v>
      </c>
      <c r="M166" t="s">
        <v>148</v>
      </c>
      <c r="N166" t="s">
        <v>28</v>
      </c>
      <c r="O166" t="s">
        <v>341</v>
      </c>
      <c r="P166" t="s">
        <v>273</v>
      </c>
      <c r="Q166" t="s">
        <v>342</v>
      </c>
      <c r="R166" t="s">
        <v>32</v>
      </c>
      <c r="S166" t="s">
        <v>33</v>
      </c>
      <c r="T166" t="s">
        <v>34</v>
      </c>
      <c r="U166" t="s">
        <v>35</v>
      </c>
      <c r="V166" t="s">
        <v>36</v>
      </c>
      <c r="W166" t="s">
        <v>295</v>
      </c>
      <c r="X166" t="s">
        <v>271</v>
      </c>
      <c r="Y166" t="s">
        <v>38</v>
      </c>
      <c r="Z166" t="s">
        <v>288</v>
      </c>
      <c r="AA166" t="s">
        <v>343</v>
      </c>
      <c r="AB166" t="s">
        <v>271</v>
      </c>
      <c r="AC166" s="20">
        <v>0.35</v>
      </c>
      <c r="AD166" s="11">
        <v>386818.34</v>
      </c>
    </row>
    <row r="167" spans="1:30" x14ac:dyDescent="0.2">
      <c r="A167" s="16">
        <v>44926</v>
      </c>
      <c r="B167" s="16">
        <f t="shared" si="10"/>
        <v>44927</v>
      </c>
      <c r="C167" s="16">
        <v>45290</v>
      </c>
      <c r="D167" s="16">
        <f t="shared" si="13"/>
        <v>45291</v>
      </c>
      <c r="E167" s="28">
        <f t="shared" si="11"/>
        <v>182.5</v>
      </c>
      <c r="F167" s="17">
        <f t="shared" si="14"/>
        <v>479.5</v>
      </c>
      <c r="G167" s="18">
        <f t="shared" si="12"/>
        <v>2793451.92</v>
      </c>
      <c r="H167" t="s">
        <v>23</v>
      </c>
      <c r="I167" t="s">
        <v>24</v>
      </c>
      <c r="J167" t="s">
        <v>42</v>
      </c>
      <c r="K167" t="s">
        <v>340</v>
      </c>
      <c r="L167" t="s">
        <v>271</v>
      </c>
      <c r="M167" t="s">
        <v>148</v>
      </c>
      <c r="N167" t="s">
        <v>28</v>
      </c>
      <c r="O167" t="s">
        <v>341</v>
      </c>
      <c r="P167" t="s">
        <v>273</v>
      </c>
      <c r="Q167" t="s">
        <v>342</v>
      </c>
      <c r="R167" t="s">
        <v>32</v>
      </c>
      <c r="S167" t="s">
        <v>33</v>
      </c>
      <c r="T167" t="s">
        <v>34</v>
      </c>
      <c r="U167" t="s">
        <v>35</v>
      </c>
      <c r="V167" t="s">
        <v>36</v>
      </c>
      <c r="W167" t="s">
        <v>278</v>
      </c>
      <c r="X167" t="s">
        <v>271</v>
      </c>
      <c r="Y167" t="s">
        <v>38</v>
      </c>
      <c r="Z167" t="s">
        <v>288</v>
      </c>
      <c r="AA167" t="s">
        <v>343</v>
      </c>
      <c r="AB167" t="s">
        <v>271</v>
      </c>
      <c r="AC167" s="20">
        <v>5825.76</v>
      </c>
      <c r="AD167" s="11">
        <v>386818.34</v>
      </c>
    </row>
    <row r="168" spans="1:30" x14ac:dyDescent="0.2">
      <c r="A168" s="16">
        <v>44926</v>
      </c>
      <c r="B168" s="16">
        <f t="shared" si="10"/>
        <v>44927</v>
      </c>
      <c r="C168" s="16">
        <v>45290</v>
      </c>
      <c r="D168" s="16">
        <f t="shared" si="13"/>
        <v>45291</v>
      </c>
      <c r="E168" s="28">
        <f t="shared" si="11"/>
        <v>182.5</v>
      </c>
      <c r="F168" s="17">
        <f t="shared" si="14"/>
        <v>479.5</v>
      </c>
      <c r="G168" s="18">
        <f t="shared" si="12"/>
        <v>3884793.92</v>
      </c>
      <c r="H168" t="s">
        <v>23</v>
      </c>
      <c r="I168" t="s">
        <v>24</v>
      </c>
      <c r="J168" t="s">
        <v>42</v>
      </c>
      <c r="K168" t="s">
        <v>344</v>
      </c>
      <c r="L168" t="s">
        <v>271</v>
      </c>
      <c r="M168" t="s">
        <v>97</v>
      </c>
      <c r="N168" t="s">
        <v>28</v>
      </c>
      <c r="O168" t="s">
        <v>345</v>
      </c>
      <c r="P168" t="s">
        <v>273</v>
      </c>
      <c r="Q168" t="s">
        <v>346</v>
      </c>
      <c r="R168" t="s">
        <v>32</v>
      </c>
      <c r="S168" t="s">
        <v>33</v>
      </c>
      <c r="T168" t="s">
        <v>34</v>
      </c>
      <c r="U168" t="s">
        <v>35</v>
      </c>
      <c r="V168" t="s">
        <v>36</v>
      </c>
      <c r="W168" t="s">
        <v>278</v>
      </c>
      <c r="X168" t="s">
        <v>271</v>
      </c>
      <c r="Y168" t="s">
        <v>38</v>
      </c>
      <c r="Z168" t="s">
        <v>288</v>
      </c>
      <c r="AA168" t="s">
        <v>347</v>
      </c>
      <c r="AB168" t="s">
        <v>271</v>
      </c>
      <c r="AC168" s="20">
        <v>8101.76</v>
      </c>
      <c r="AD168" s="11">
        <v>8101.76</v>
      </c>
    </row>
    <row r="169" spans="1:30" x14ac:dyDescent="0.2">
      <c r="A169" s="16">
        <v>44926</v>
      </c>
      <c r="B169" s="16">
        <f t="shared" si="10"/>
        <v>44927</v>
      </c>
      <c r="C169" s="16">
        <v>45290</v>
      </c>
      <c r="D169" s="16">
        <f t="shared" si="13"/>
        <v>45291</v>
      </c>
      <c r="E169" s="28">
        <f t="shared" si="11"/>
        <v>182.5</v>
      </c>
      <c r="F169" s="17">
        <f t="shared" si="14"/>
        <v>479.5</v>
      </c>
      <c r="G169" s="18">
        <f t="shared" si="12"/>
        <v>2413007.0300000003</v>
      </c>
      <c r="H169" t="s">
        <v>23</v>
      </c>
      <c r="I169" t="s">
        <v>24</v>
      </c>
      <c r="J169" t="s">
        <v>24</v>
      </c>
      <c r="K169" t="s">
        <v>387</v>
      </c>
      <c r="L169" t="s">
        <v>271</v>
      </c>
      <c r="M169" t="s">
        <v>216</v>
      </c>
      <c r="N169" t="s">
        <v>28</v>
      </c>
      <c r="O169" t="s">
        <v>388</v>
      </c>
      <c r="P169" t="s">
        <v>273</v>
      </c>
      <c r="Q169" t="s">
        <v>389</v>
      </c>
      <c r="R169" t="s">
        <v>32</v>
      </c>
      <c r="S169" t="s">
        <v>33</v>
      </c>
      <c r="T169" t="s">
        <v>34</v>
      </c>
      <c r="U169" t="s">
        <v>35</v>
      </c>
      <c r="V169" t="s">
        <v>36</v>
      </c>
      <c r="W169" t="s">
        <v>275</v>
      </c>
      <c r="X169" t="s">
        <v>271</v>
      </c>
      <c r="Y169" t="s">
        <v>38</v>
      </c>
      <c r="Z169" t="s">
        <v>288</v>
      </c>
      <c r="AA169" t="s">
        <v>390</v>
      </c>
      <c r="AB169" t="s">
        <v>271</v>
      </c>
      <c r="AC169" s="20">
        <v>5032.34</v>
      </c>
      <c r="AD169" s="11">
        <v>57039.360000000001</v>
      </c>
    </row>
    <row r="170" spans="1:30" x14ac:dyDescent="0.2">
      <c r="A170" s="16">
        <v>44926</v>
      </c>
      <c r="B170" s="16">
        <f t="shared" si="10"/>
        <v>44927</v>
      </c>
      <c r="C170" s="16">
        <v>45290</v>
      </c>
      <c r="D170" s="16">
        <f t="shared" si="13"/>
        <v>45291</v>
      </c>
      <c r="E170" s="28">
        <f t="shared" si="11"/>
        <v>182.5</v>
      </c>
      <c r="F170" s="17">
        <f t="shared" si="14"/>
        <v>479.5</v>
      </c>
      <c r="G170" s="18">
        <f t="shared" si="12"/>
        <v>24937366.09</v>
      </c>
      <c r="H170" t="s">
        <v>23</v>
      </c>
      <c r="I170" t="s">
        <v>24</v>
      </c>
      <c r="J170" t="s">
        <v>42</v>
      </c>
      <c r="K170" t="s">
        <v>387</v>
      </c>
      <c r="L170" t="s">
        <v>271</v>
      </c>
      <c r="M170" t="s">
        <v>216</v>
      </c>
      <c r="N170" t="s">
        <v>28</v>
      </c>
      <c r="O170" t="s">
        <v>388</v>
      </c>
      <c r="P170" t="s">
        <v>273</v>
      </c>
      <c r="Q170" t="s">
        <v>389</v>
      </c>
      <c r="R170" t="s">
        <v>32</v>
      </c>
      <c r="S170" t="s">
        <v>33</v>
      </c>
      <c r="T170" t="s">
        <v>34</v>
      </c>
      <c r="U170" t="s">
        <v>35</v>
      </c>
      <c r="V170" t="s">
        <v>36</v>
      </c>
      <c r="W170" t="s">
        <v>278</v>
      </c>
      <c r="X170" t="s">
        <v>271</v>
      </c>
      <c r="Y170" t="s">
        <v>38</v>
      </c>
      <c r="Z170" t="s">
        <v>288</v>
      </c>
      <c r="AA170" t="s">
        <v>390</v>
      </c>
      <c r="AB170" t="s">
        <v>271</v>
      </c>
      <c r="AC170" s="20">
        <v>52007.02</v>
      </c>
      <c r="AD170" s="11">
        <v>57039.360000000001</v>
      </c>
    </row>
    <row r="171" spans="1:30" x14ac:dyDescent="0.2">
      <c r="A171" s="16">
        <v>44926</v>
      </c>
      <c r="B171" s="16">
        <f t="shared" si="10"/>
        <v>44927</v>
      </c>
      <c r="C171" s="16">
        <v>45290</v>
      </c>
      <c r="D171" s="16">
        <f t="shared" si="13"/>
        <v>45291</v>
      </c>
      <c r="E171" s="28">
        <f t="shared" si="11"/>
        <v>182.5</v>
      </c>
      <c r="F171" s="17">
        <f t="shared" si="14"/>
        <v>480.5</v>
      </c>
      <c r="G171" s="18">
        <f t="shared" si="12"/>
        <v>964200.13</v>
      </c>
      <c r="H171" t="s">
        <v>23</v>
      </c>
      <c r="I171" t="s">
        <v>24</v>
      </c>
      <c r="J171" t="s">
        <v>24</v>
      </c>
      <c r="K171" t="s">
        <v>315</v>
      </c>
      <c r="L171" t="s">
        <v>271</v>
      </c>
      <c r="M171" t="s">
        <v>64</v>
      </c>
      <c r="N171" t="s">
        <v>28</v>
      </c>
      <c r="O171" t="s">
        <v>316</v>
      </c>
      <c r="P171" t="s">
        <v>273</v>
      </c>
      <c r="Q171" t="s">
        <v>317</v>
      </c>
      <c r="R171" t="s">
        <v>32</v>
      </c>
      <c r="S171" t="s">
        <v>33</v>
      </c>
      <c r="T171" t="s">
        <v>34</v>
      </c>
      <c r="U171" t="s">
        <v>35</v>
      </c>
      <c r="V171" t="s">
        <v>36</v>
      </c>
      <c r="W171" t="s">
        <v>275</v>
      </c>
      <c r="X171" t="s">
        <v>271</v>
      </c>
      <c r="Y171" t="s">
        <v>38</v>
      </c>
      <c r="Z171" t="s">
        <v>283</v>
      </c>
      <c r="AA171" t="s">
        <v>318</v>
      </c>
      <c r="AB171" t="s">
        <v>271</v>
      </c>
      <c r="AC171" s="20">
        <v>2006.66</v>
      </c>
      <c r="AD171" s="11">
        <v>2006.6</v>
      </c>
    </row>
    <row r="172" spans="1:30" x14ac:dyDescent="0.2">
      <c r="A172" s="16">
        <v>44926</v>
      </c>
      <c r="B172" s="16">
        <f t="shared" si="10"/>
        <v>44927</v>
      </c>
      <c r="C172" s="16">
        <v>45290</v>
      </c>
      <c r="D172" s="16">
        <f t="shared" si="13"/>
        <v>45291</v>
      </c>
      <c r="E172" s="28">
        <f t="shared" si="11"/>
        <v>182.5</v>
      </c>
      <c r="F172" s="17">
        <f t="shared" si="14"/>
        <v>480.5</v>
      </c>
      <c r="G172" s="18">
        <f t="shared" si="12"/>
        <v>-28.83</v>
      </c>
      <c r="H172" t="s">
        <v>23</v>
      </c>
      <c r="I172" t="s">
        <v>24</v>
      </c>
      <c r="J172" t="s">
        <v>42</v>
      </c>
      <c r="K172" t="s">
        <v>315</v>
      </c>
      <c r="L172" t="s">
        <v>271</v>
      </c>
      <c r="M172" t="s">
        <v>64</v>
      </c>
      <c r="N172" t="s">
        <v>28</v>
      </c>
      <c r="O172" t="s">
        <v>316</v>
      </c>
      <c r="P172" t="s">
        <v>273</v>
      </c>
      <c r="Q172" t="s">
        <v>317</v>
      </c>
      <c r="R172" t="s">
        <v>32</v>
      </c>
      <c r="S172" t="s">
        <v>33</v>
      </c>
      <c r="T172" t="s">
        <v>34</v>
      </c>
      <c r="U172" t="s">
        <v>35</v>
      </c>
      <c r="V172" t="s">
        <v>36</v>
      </c>
      <c r="W172" t="s">
        <v>278</v>
      </c>
      <c r="X172" t="s">
        <v>271</v>
      </c>
      <c r="Y172" t="s">
        <v>38</v>
      </c>
      <c r="Z172" t="s">
        <v>283</v>
      </c>
      <c r="AA172" t="s">
        <v>318</v>
      </c>
      <c r="AB172" t="s">
        <v>271</v>
      </c>
      <c r="AC172" s="20">
        <v>-0.06</v>
      </c>
      <c r="AD172" s="11">
        <v>2006.6</v>
      </c>
    </row>
    <row r="173" spans="1:30" x14ac:dyDescent="0.2">
      <c r="A173" s="16">
        <v>44926</v>
      </c>
      <c r="B173" s="16">
        <f t="shared" si="10"/>
        <v>44927</v>
      </c>
      <c r="C173" s="16">
        <v>45290</v>
      </c>
      <c r="D173" s="16">
        <f t="shared" si="13"/>
        <v>45291</v>
      </c>
      <c r="E173" s="28">
        <f t="shared" si="11"/>
        <v>182.5</v>
      </c>
      <c r="F173" s="17">
        <f t="shared" si="14"/>
        <v>480.5</v>
      </c>
      <c r="G173" s="18">
        <f t="shared" si="12"/>
        <v>86682.2</v>
      </c>
      <c r="H173" t="s">
        <v>23</v>
      </c>
      <c r="I173" t="s">
        <v>24</v>
      </c>
      <c r="J173" t="s">
        <v>24</v>
      </c>
      <c r="K173" t="s">
        <v>374</v>
      </c>
      <c r="L173" t="s">
        <v>271</v>
      </c>
      <c r="M173" t="s">
        <v>375</v>
      </c>
      <c r="N173" t="s">
        <v>28</v>
      </c>
      <c r="O173" t="s">
        <v>376</v>
      </c>
      <c r="P173" t="s">
        <v>273</v>
      </c>
      <c r="Q173" t="s">
        <v>377</v>
      </c>
      <c r="R173" t="s">
        <v>32</v>
      </c>
      <c r="S173" t="s">
        <v>33</v>
      </c>
      <c r="T173" t="s">
        <v>34</v>
      </c>
      <c r="U173" t="s">
        <v>35</v>
      </c>
      <c r="V173" t="s">
        <v>36</v>
      </c>
      <c r="W173" t="s">
        <v>275</v>
      </c>
      <c r="X173" t="s">
        <v>271</v>
      </c>
      <c r="Y173" t="s">
        <v>38</v>
      </c>
      <c r="Z173" t="s">
        <v>283</v>
      </c>
      <c r="AA173" t="s">
        <v>378</v>
      </c>
      <c r="AB173" t="s">
        <v>271</v>
      </c>
      <c r="AC173" s="20">
        <v>180.4</v>
      </c>
      <c r="AD173" s="11">
        <v>180.54</v>
      </c>
    </row>
    <row r="174" spans="1:30" x14ac:dyDescent="0.2">
      <c r="A174" s="16">
        <v>44926</v>
      </c>
      <c r="B174" s="16">
        <f t="shared" si="10"/>
        <v>44927</v>
      </c>
      <c r="C174" s="16">
        <v>45290</v>
      </c>
      <c r="D174" s="16">
        <f t="shared" si="13"/>
        <v>45291</v>
      </c>
      <c r="E174" s="28">
        <f t="shared" si="11"/>
        <v>182.5</v>
      </c>
      <c r="F174" s="17">
        <f t="shared" si="14"/>
        <v>480.5</v>
      </c>
      <c r="G174" s="18">
        <f t="shared" si="12"/>
        <v>67.27000000000001</v>
      </c>
      <c r="H174" t="s">
        <v>23</v>
      </c>
      <c r="I174" t="s">
        <v>24</v>
      </c>
      <c r="J174" t="s">
        <v>42</v>
      </c>
      <c r="K174" t="s">
        <v>374</v>
      </c>
      <c r="L174" t="s">
        <v>271</v>
      </c>
      <c r="M174" t="s">
        <v>375</v>
      </c>
      <c r="N174" t="s">
        <v>28</v>
      </c>
      <c r="O174" t="s">
        <v>376</v>
      </c>
      <c r="P174" t="s">
        <v>273</v>
      </c>
      <c r="Q174" t="s">
        <v>377</v>
      </c>
      <c r="R174" t="s">
        <v>32</v>
      </c>
      <c r="S174" t="s">
        <v>33</v>
      </c>
      <c r="T174" t="s">
        <v>34</v>
      </c>
      <c r="U174" t="s">
        <v>35</v>
      </c>
      <c r="V174" t="s">
        <v>36</v>
      </c>
      <c r="W174" t="s">
        <v>278</v>
      </c>
      <c r="X174" t="s">
        <v>271</v>
      </c>
      <c r="Y174" t="s">
        <v>38</v>
      </c>
      <c r="Z174" t="s">
        <v>283</v>
      </c>
      <c r="AA174" t="s">
        <v>378</v>
      </c>
      <c r="AB174" t="s">
        <v>271</v>
      </c>
      <c r="AC174" s="20">
        <v>0.14000000000000001</v>
      </c>
      <c r="AD174" s="11">
        <v>180.54</v>
      </c>
    </row>
    <row r="175" spans="1:30" x14ac:dyDescent="0.2">
      <c r="A175" s="16">
        <v>44926</v>
      </c>
      <c r="B175" s="16">
        <f t="shared" si="10"/>
        <v>44927</v>
      </c>
      <c r="C175" s="16">
        <v>45290</v>
      </c>
      <c r="D175" s="16">
        <f t="shared" si="13"/>
        <v>45291</v>
      </c>
      <c r="E175" s="28">
        <f t="shared" si="11"/>
        <v>182.5</v>
      </c>
      <c r="F175" s="17">
        <f t="shared" si="14"/>
        <v>480.5</v>
      </c>
      <c r="G175" s="18">
        <f t="shared" si="12"/>
        <v>41624585.824999996</v>
      </c>
      <c r="H175" t="s">
        <v>23</v>
      </c>
      <c r="I175" t="s">
        <v>24</v>
      </c>
      <c r="J175" t="s">
        <v>24</v>
      </c>
      <c r="K175" t="s">
        <v>379</v>
      </c>
      <c r="L175" t="s">
        <v>271</v>
      </c>
      <c r="M175" t="s">
        <v>189</v>
      </c>
      <c r="N175" t="s">
        <v>28</v>
      </c>
      <c r="O175" t="s">
        <v>380</v>
      </c>
      <c r="P175" t="s">
        <v>273</v>
      </c>
      <c r="Q175" t="s">
        <v>381</v>
      </c>
      <c r="R175" t="s">
        <v>32</v>
      </c>
      <c r="S175" t="s">
        <v>33</v>
      </c>
      <c r="T175" t="s">
        <v>34</v>
      </c>
      <c r="U175" t="s">
        <v>35</v>
      </c>
      <c r="V175" t="s">
        <v>36</v>
      </c>
      <c r="W175" t="s">
        <v>275</v>
      </c>
      <c r="X175" t="s">
        <v>271</v>
      </c>
      <c r="Y175" t="s">
        <v>38</v>
      </c>
      <c r="Z175" t="s">
        <v>283</v>
      </c>
      <c r="AA175" t="s">
        <v>382</v>
      </c>
      <c r="AB175" t="s">
        <v>271</v>
      </c>
      <c r="AC175" s="20">
        <v>86627.65</v>
      </c>
      <c r="AD175" s="11">
        <v>279532.92</v>
      </c>
    </row>
    <row r="176" spans="1:30" x14ac:dyDescent="0.2">
      <c r="A176" s="16">
        <v>44926</v>
      </c>
      <c r="B176" s="16">
        <f t="shared" si="10"/>
        <v>44927</v>
      </c>
      <c r="C176" s="16">
        <v>45290</v>
      </c>
      <c r="D176" s="16">
        <f t="shared" si="13"/>
        <v>45291</v>
      </c>
      <c r="E176" s="28">
        <f t="shared" si="11"/>
        <v>182.5</v>
      </c>
      <c r="F176" s="17">
        <f t="shared" si="14"/>
        <v>480.5</v>
      </c>
      <c r="G176" s="18">
        <f t="shared" si="12"/>
        <v>8197.33</v>
      </c>
      <c r="H176" t="s">
        <v>23</v>
      </c>
      <c r="I176" t="s">
        <v>24</v>
      </c>
      <c r="J176" t="s">
        <v>61</v>
      </c>
      <c r="K176" t="s">
        <v>379</v>
      </c>
      <c r="L176" t="s">
        <v>271</v>
      </c>
      <c r="M176" t="s">
        <v>189</v>
      </c>
      <c r="N176" t="s">
        <v>28</v>
      </c>
      <c r="O176" t="s">
        <v>380</v>
      </c>
      <c r="P176" t="s">
        <v>273</v>
      </c>
      <c r="Q176" t="s">
        <v>381</v>
      </c>
      <c r="R176" t="s">
        <v>32</v>
      </c>
      <c r="S176" t="s">
        <v>33</v>
      </c>
      <c r="T176" t="s">
        <v>34</v>
      </c>
      <c r="U176" t="s">
        <v>35</v>
      </c>
      <c r="V176" t="s">
        <v>36</v>
      </c>
      <c r="W176" t="s">
        <v>295</v>
      </c>
      <c r="X176" t="s">
        <v>271</v>
      </c>
      <c r="Y176" t="s">
        <v>38</v>
      </c>
      <c r="Z176" t="s">
        <v>283</v>
      </c>
      <c r="AA176" t="s">
        <v>382</v>
      </c>
      <c r="AB176" t="s">
        <v>271</v>
      </c>
      <c r="AC176" s="20">
        <v>17.059999999999999</v>
      </c>
      <c r="AD176" s="11">
        <v>279532.92</v>
      </c>
    </row>
    <row r="177" spans="1:30" x14ac:dyDescent="0.2">
      <c r="A177" s="16">
        <v>44926</v>
      </c>
      <c r="B177" s="16">
        <f t="shared" si="10"/>
        <v>44927</v>
      </c>
      <c r="C177" s="16">
        <v>45290</v>
      </c>
      <c r="D177" s="16">
        <f t="shared" si="13"/>
        <v>45291</v>
      </c>
      <c r="E177" s="28">
        <f t="shared" si="11"/>
        <v>182.5</v>
      </c>
      <c r="F177" s="17">
        <f t="shared" si="14"/>
        <v>480.5</v>
      </c>
      <c r="G177" s="18">
        <f t="shared" si="12"/>
        <v>92682784.905000001</v>
      </c>
      <c r="H177" t="s">
        <v>23</v>
      </c>
      <c r="I177" t="s">
        <v>24</v>
      </c>
      <c r="J177" t="s">
        <v>42</v>
      </c>
      <c r="K177" t="s">
        <v>379</v>
      </c>
      <c r="L177" t="s">
        <v>271</v>
      </c>
      <c r="M177" t="s">
        <v>189</v>
      </c>
      <c r="N177" t="s">
        <v>28</v>
      </c>
      <c r="O177" t="s">
        <v>380</v>
      </c>
      <c r="P177" t="s">
        <v>273</v>
      </c>
      <c r="Q177" t="s">
        <v>381</v>
      </c>
      <c r="R177" t="s">
        <v>32</v>
      </c>
      <c r="S177" t="s">
        <v>33</v>
      </c>
      <c r="T177" t="s">
        <v>34</v>
      </c>
      <c r="U177" t="s">
        <v>35</v>
      </c>
      <c r="V177" t="s">
        <v>36</v>
      </c>
      <c r="W177" t="s">
        <v>278</v>
      </c>
      <c r="X177" t="s">
        <v>271</v>
      </c>
      <c r="Y177" t="s">
        <v>38</v>
      </c>
      <c r="Z177" t="s">
        <v>283</v>
      </c>
      <c r="AA177" t="s">
        <v>382</v>
      </c>
      <c r="AB177" t="s">
        <v>271</v>
      </c>
      <c r="AC177" s="20">
        <v>192888.21</v>
      </c>
      <c r="AD177" s="11">
        <v>279532.92</v>
      </c>
    </row>
    <row r="178" spans="1:30" x14ac:dyDescent="0.2">
      <c r="A178" s="16">
        <v>44926</v>
      </c>
      <c r="B178" s="16">
        <f t="shared" si="10"/>
        <v>44927</v>
      </c>
      <c r="C178" s="16">
        <v>45290</v>
      </c>
      <c r="D178" s="16">
        <f t="shared" si="13"/>
        <v>45291</v>
      </c>
      <c r="E178" s="28">
        <f t="shared" si="11"/>
        <v>182.5</v>
      </c>
      <c r="F178" s="17">
        <f t="shared" si="14"/>
        <v>480.5</v>
      </c>
      <c r="G178" s="18">
        <f t="shared" si="12"/>
        <v>7275202.4500000002</v>
      </c>
      <c r="H178" t="s">
        <v>23</v>
      </c>
      <c r="I178" t="s">
        <v>24</v>
      </c>
      <c r="J178" t="s">
        <v>42</v>
      </c>
      <c r="K178" t="s">
        <v>383</v>
      </c>
      <c r="L178" t="s">
        <v>271</v>
      </c>
      <c r="M178" t="s">
        <v>221</v>
      </c>
      <c r="N178" t="s">
        <v>28</v>
      </c>
      <c r="O178" t="s">
        <v>384</v>
      </c>
      <c r="P178" t="s">
        <v>273</v>
      </c>
      <c r="Q178" t="s">
        <v>385</v>
      </c>
      <c r="R178" t="s">
        <v>32</v>
      </c>
      <c r="S178" t="s">
        <v>33</v>
      </c>
      <c r="T178" t="s">
        <v>34</v>
      </c>
      <c r="U178" t="s">
        <v>35</v>
      </c>
      <c r="V178" t="s">
        <v>36</v>
      </c>
      <c r="W178" t="s">
        <v>278</v>
      </c>
      <c r="X178" t="s">
        <v>271</v>
      </c>
      <c r="Y178" t="s">
        <v>38</v>
      </c>
      <c r="Z178" t="s">
        <v>283</v>
      </c>
      <c r="AA178" t="s">
        <v>386</v>
      </c>
      <c r="AB178" t="s">
        <v>271</v>
      </c>
      <c r="AC178" s="20">
        <v>15140.9</v>
      </c>
      <c r="AD178" s="11">
        <v>15140.9</v>
      </c>
    </row>
    <row r="179" spans="1:30" x14ac:dyDescent="0.2">
      <c r="A179" s="16">
        <v>44926</v>
      </c>
      <c r="B179" s="16">
        <f t="shared" si="10"/>
        <v>44927</v>
      </c>
      <c r="C179" s="16">
        <v>45290</v>
      </c>
      <c r="D179" s="16">
        <f t="shared" si="13"/>
        <v>45291</v>
      </c>
      <c r="E179" s="28">
        <f t="shared" si="11"/>
        <v>182.5</v>
      </c>
      <c r="F179" s="17">
        <f t="shared" si="14"/>
        <v>481.5</v>
      </c>
      <c r="G179" s="18">
        <f t="shared" si="12"/>
        <v>890842.41</v>
      </c>
      <c r="H179" t="s">
        <v>23</v>
      </c>
      <c r="I179" t="s">
        <v>24</v>
      </c>
      <c r="J179" t="s">
        <v>24</v>
      </c>
      <c r="K179" t="s">
        <v>270</v>
      </c>
      <c r="L179" t="s">
        <v>271</v>
      </c>
      <c r="M179" t="s">
        <v>132</v>
      </c>
      <c r="N179" t="s">
        <v>28</v>
      </c>
      <c r="O179" t="s">
        <v>272</v>
      </c>
      <c r="P179" t="s">
        <v>273</v>
      </c>
      <c r="Q179" t="s">
        <v>274</v>
      </c>
      <c r="R179" t="s">
        <v>32</v>
      </c>
      <c r="S179" t="s">
        <v>33</v>
      </c>
      <c r="T179" t="s">
        <v>34</v>
      </c>
      <c r="U179" t="s">
        <v>35</v>
      </c>
      <c r="V179" t="s">
        <v>36</v>
      </c>
      <c r="W179" t="s">
        <v>275</v>
      </c>
      <c r="X179" t="s">
        <v>271</v>
      </c>
      <c r="Y179" t="s">
        <v>38</v>
      </c>
      <c r="Z179" t="s">
        <v>276</v>
      </c>
      <c r="AA179" t="s">
        <v>277</v>
      </c>
      <c r="AB179" t="s">
        <v>271</v>
      </c>
      <c r="AC179" s="20">
        <v>1850.14</v>
      </c>
      <c r="AD179" s="11">
        <v>4827.07</v>
      </c>
    </row>
    <row r="180" spans="1:30" x14ac:dyDescent="0.2">
      <c r="A180" s="16">
        <v>44926</v>
      </c>
      <c r="B180" s="16">
        <f t="shared" si="10"/>
        <v>44927</v>
      </c>
      <c r="C180" s="16">
        <v>45290</v>
      </c>
      <c r="D180" s="16">
        <f t="shared" si="13"/>
        <v>45291</v>
      </c>
      <c r="E180" s="28">
        <f t="shared" si="11"/>
        <v>182.5</v>
      </c>
      <c r="F180" s="17">
        <f t="shared" si="14"/>
        <v>481.5</v>
      </c>
      <c r="G180" s="18">
        <f t="shared" si="12"/>
        <v>1433391.7949999999</v>
      </c>
      <c r="H180" t="s">
        <v>23</v>
      </c>
      <c r="I180" t="s">
        <v>24</v>
      </c>
      <c r="J180" t="s">
        <v>42</v>
      </c>
      <c r="K180" t="s">
        <v>270</v>
      </c>
      <c r="L180" t="s">
        <v>271</v>
      </c>
      <c r="M180" t="s">
        <v>132</v>
      </c>
      <c r="N180" t="s">
        <v>28</v>
      </c>
      <c r="O180" t="s">
        <v>272</v>
      </c>
      <c r="P180" t="s">
        <v>273</v>
      </c>
      <c r="Q180" t="s">
        <v>274</v>
      </c>
      <c r="R180" t="s">
        <v>32</v>
      </c>
      <c r="S180" t="s">
        <v>33</v>
      </c>
      <c r="T180" t="s">
        <v>34</v>
      </c>
      <c r="U180" t="s">
        <v>35</v>
      </c>
      <c r="V180" t="s">
        <v>36</v>
      </c>
      <c r="W180" t="s">
        <v>278</v>
      </c>
      <c r="X180" t="s">
        <v>271</v>
      </c>
      <c r="Y180" t="s">
        <v>38</v>
      </c>
      <c r="Z180" t="s">
        <v>276</v>
      </c>
      <c r="AA180" t="s">
        <v>277</v>
      </c>
      <c r="AB180" t="s">
        <v>271</v>
      </c>
      <c r="AC180" s="20">
        <v>2976.93</v>
      </c>
      <c r="AD180" s="11">
        <v>4827.07</v>
      </c>
    </row>
    <row r="181" spans="1:30" x14ac:dyDescent="0.2">
      <c r="A181" s="16">
        <v>44926</v>
      </c>
      <c r="B181" s="16">
        <f t="shared" si="10"/>
        <v>44927</v>
      </c>
      <c r="C181" s="16">
        <v>45290</v>
      </c>
      <c r="D181" s="16">
        <f t="shared" si="13"/>
        <v>45291</v>
      </c>
      <c r="E181" s="28">
        <f t="shared" si="11"/>
        <v>182.5</v>
      </c>
      <c r="F181" s="17">
        <f t="shared" si="14"/>
        <v>481.5</v>
      </c>
      <c r="G181" s="18">
        <f t="shared" si="12"/>
        <v>755329.05</v>
      </c>
      <c r="H181" t="s">
        <v>23</v>
      </c>
      <c r="I181" t="s">
        <v>24</v>
      </c>
      <c r="J181" t="s">
        <v>24</v>
      </c>
      <c r="K181" t="s">
        <v>336</v>
      </c>
      <c r="L181" t="s">
        <v>271</v>
      </c>
      <c r="M181" t="s">
        <v>27</v>
      </c>
      <c r="N181" t="s">
        <v>28</v>
      </c>
      <c r="O181" t="s">
        <v>337</v>
      </c>
      <c r="P181" t="s">
        <v>273</v>
      </c>
      <c r="Q181" t="s">
        <v>338</v>
      </c>
      <c r="R181" t="s">
        <v>32</v>
      </c>
      <c r="S181" t="s">
        <v>33</v>
      </c>
      <c r="T181" t="s">
        <v>34</v>
      </c>
      <c r="U181" t="s">
        <v>35</v>
      </c>
      <c r="V181" t="s">
        <v>36</v>
      </c>
      <c r="W181" t="s">
        <v>275</v>
      </c>
      <c r="X181" t="s">
        <v>271</v>
      </c>
      <c r="Y181" t="s">
        <v>38</v>
      </c>
      <c r="Z181" t="s">
        <v>276</v>
      </c>
      <c r="AA181" t="s">
        <v>339</v>
      </c>
      <c r="AB181" t="s">
        <v>271</v>
      </c>
      <c r="AC181" s="20">
        <v>1568.7</v>
      </c>
      <c r="AD181" s="11">
        <v>4123</v>
      </c>
    </row>
    <row r="182" spans="1:30" x14ac:dyDescent="0.2">
      <c r="A182" s="16">
        <v>44926</v>
      </c>
      <c r="B182" s="16">
        <f t="shared" si="10"/>
        <v>44927</v>
      </c>
      <c r="C182" s="16">
        <v>45290</v>
      </c>
      <c r="D182" s="16">
        <f t="shared" si="13"/>
        <v>45291</v>
      </c>
      <c r="E182" s="28">
        <f t="shared" si="11"/>
        <v>182.5</v>
      </c>
      <c r="F182" s="17">
        <f t="shared" si="14"/>
        <v>481.5</v>
      </c>
      <c r="G182" s="18">
        <f t="shared" si="12"/>
        <v>1229895.4500000002</v>
      </c>
      <c r="H182" t="s">
        <v>23</v>
      </c>
      <c r="I182" t="s">
        <v>24</v>
      </c>
      <c r="J182" t="s">
        <v>42</v>
      </c>
      <c r="K182" t="s">
        <v>336</v>
      </c>
      <c r="L182" t="s">
        <v>271</v>
      </c>
      <c r="M182" t="s">
        <v>27</v>
      </c>
      <c r="N182" t="s">
        <v>28</v>
      </c>
      <c r="O182" t="s">
        <v>337</v>
      </c>
      <c r="P182" t="s">
        <v>273</v>
      </c>
      <c r="Q182" t="s">
        <v>338</v>
      </c>
      <c r="R182" t="s">
        <v>32</v>
      </c>
      <c r="S182" t="s">
        <v>33</v>
      </c>
      <c r="T182" t="s">
        <v>34</v>
      </c>
      <c r="U182" t="s">
        <v>35</v>
      </c>
      <c r="V182" t="s">
        <v>36</v>
      </c>
      <c r="W182" t="s">
        <v>278</v>
      </c>
      <c r="X182" t="s">
        <v>271</v>
      </c>
      <c r="Y182" t="s">
        <v>38</v>
      </c>
      <c r="Z182" t="s">
        <v>276</v>
      </c>
      <c r="AA182" t="s">
        <v>339</v>
      </c>
      <c r="AB182" t="s">
        <v>271</v>
      </c>
      <c r="AC182" s="20">
        <v>2554.3000000000002</v>
      </c>
      <c r="AD182" s="11">
        <v>4123</v>
      </c>
    </row>
    <row r="183" spans="1:30" x14ac:dyDescent="0.2">
      <c r="A183" s="16">
        <v>44926</v>
      </c>
      <c r="B183" s="16">
        <f t="shared" si="10"/>
        <v>44927</v>
      </c>
      <c r="C183" s="16">
        <v>45290</v>
      </c>
      <c r="D183" s="16">
        <f t="shared" si="13"/>
        <v>45291</v>
      </c>
      <c r="E183" s="28">
        <f t="shared" si="11"/>
        <v>182.5</v>
      </c>
      <c r="F183" s="17">
        <f t="shared" si="14"/>
        <v>484.5</v>
      </c>
      <c r="G183" s="18">
        <f t="shared" si="12"/>
        <v>12452614.155000001</v>
      </c>
      <c r="H183" t="s">
        <v>23</v>
      </c>
      <c r="I183" t="s">
        <v>24</v>
      </c>
      <c r="J183" t="s">
        <v>24</v>
      </c>
      <c r="K183" t="s">
        <v>331</v>
      </c>
      <c r="L183" t="s">
        <v>271</v>
      </c>
      <c r="M183" t="s">
        <v>51</v>
      </c>
      <c r="N183" t="s">
        <v>28</v>
      </c>
      <c r="O183" t="s">
        <v>332</v>
      </c>
      <c r="P183" t="s">
        <v>273</v>
      </c>
      <c r="Q183" t="s">
        <v>333</v>
      </c>
      <c r="R183" t="s">
        <v>32</v>
      </c>
      <c r="S183" t="s">
        <v>33</v>
      </c>
      <c r="T183" t="s">
        <v>34</v>
      </c>
      <c r="U183" t="s">
        <v>35</v>
      </c>
      <c r="V183" t="s">
        <v>36</v>
      </c>
      <c r="W183" t="s">
        <v>275</v>
      </c>
      <c r="X183" t="s">
        <v>271</v>
      </c>
      <c r="Y183" t="s">
        <v>38</v>
      </c>
      <c r="Z183" t="s">
        <v>334</v>
      </c>
      <c r="AA183" t="s">
        <v>335</v>
      </c>
      <c r="AB183" t="s">
        <v>271</v>
      </c>
      <c r="AC183" s="20">
        <v>25701.99</v>
      </c>
      <c r="AD183" s="11">
        <v>27950.959999999999</v>
      </c>
    </row>
    <row r="184" spans="1:30" x14ac:dyDescent="0.2">
      <c r="A184" s="16">
        <v>44926</v>
      </c>
      <c r="B184" s="16">
        <f t="shared" si="10"/>
        <v>44927</v>
      </c>
      <c r="C184" s="16">
        <v>45290</v>
      </c>
      <c r="D184" s="16">
        <f t="shared" si="13"/>
        <v>45291</v>
      </c>
      <c r="E184" s="28">
        <f t="shared" si="11"/>
        <v>182.5</v>
      </c>
      <c r="F184" s="17">
        <f t="shared" si="14"/>
        <v>484.5</v>
      </c>
      <c r="G184" s="18">
        <f t="shared" si="12"/>
        <v>1089625.9649999999</v>
      </c>
      <c r="H184" t="s">
        <v>23</v>
      </c>
      <c r="I184" t="s">
        <v>24</v>
      </c>
      <c r="J184" t="s">
        <v>42</v>
      </c>
      <c r="K184" t="s">
        <v>331</v>
      </c>
      <c r="L184" t="s">
        <v>271</v>
      </c>
      <c r="M184" t="s">
        <v>51</v>
      </c>
      <c r="N184" t="s">
        <v>28</v>
      </c>
      <c r="O184" t="s">
        <v>332</v>
      </c>
      <c r="P184" t="s">
        <v>273</v>
      </c>
      <c r="Q184" t="s">
        <v>333</v>
      </c>
      <c r="R184" t="s">
        <v>32</v>
      </c>
      <c r="S184" t="s">
        <v>33</v>
      </c>
      <c r="T184" t="s">
        <v>34</v>
      </c>
      <c r="U184" t="s">
        <v>35</v>
      </c>
      <c r="V184" t="s">
        <v>36</v>
      </c>
      <c r="W184" t="s">
        <v>278</v>
      </c>
      <c r="X184" t="s">
        <v>271</v>
      </c>
      <c r="Y184" t="s">
        <v>38</v>
      </c>
      <c r="Z184" t="s">
        <v>334</v>
      </c>
      <c r="AA184" t="s">
        <v>335</v>
      </c>
      <c r="AB184" t="s">
        <v>271</v>
      </c>
      <c r="AC184" s="20">
        <v>2248.9699999999998</v>
      </c>
      <c r="AD184" s="11">
        <v>27950.959999999999</v>
      </c>
    </row>
    <row r="185" spans="1:30" x14ac:dyDescent="0.2">
      <c r="A185" s="16">
        <v>44926</v>
      </c>
      <c r="B185" s="16">
        <f t="shared" si="10"/>
        <v>44927</v>
      </c>
      <c r="C185" s="16">
        <v>45290</v>
      </c>
      <c r="D185" s="16">
        <f t="shared" si="13"/>
        <v>45291</v>
      </c>
      <c r="E185" s="28">
        <f t="shared" si="11"/>
        <v>182.5</v>
      </c>
      <c r="F185" s="17">
        <f t="shared" si="14"/>
        <v>484.5</v>
      </c>
      <c r="G185" s="18">
        <f t="shared" si="12"/>
        <v>21500763.09</v>
      </c>
      <c r="H185" t="s">
        <v>23</v>
      </c>
      <c r="I185" t="s">
        <v>24</v>
      </c>
      <c r="J185" t="s">
        <v>24</v>
      </c>
      <c r="K185" t="s">
        <v>370</v>
      </c>
      <c r="L185" t="s">
        <v>271</v>
      </c>
      <c r="M185" t="s">
        <v>205</v>
      </c>
      <c r="N185" t="s">
        <v>28</v>
      </c>
      <c r="O185" t="s">
        <v>371</v>
      </c>
      <c r="P185" t="s">
        <v>273</v>
      </c>
      <c r="Q185" t="s">
        <v>372</v>
      </c>
      <c r="R185" t="s">
        <v>32</v>
      </c>
      <c r="S185" t="s">
        <v>33</v>
      </c>
      <c r="T185" t="s">
        <v>34</v>
      </c>
      <c r="U185" t="s">
        <v>35</v>
      </c>
      <c r="V185" t="s">
        <v>36</v>
      </c>
      <c r="W185" t="s">
        <v>275</v>
      </c>
      <c r="X185" t="s">
        <v>271</v>
      </c>
      <c r="Y185" t="s">
        <v>38</v>
      </c>
      <c r="Z185" t="s">
        <v>334</v>
      </c>
      <c r="AA185" t="s">
        <v>373</v>
      </c>
      <c r="AB185" t="s">
        <v>271</v>
      </c>
      <c r="AC185" s="20">
        <v>44377.22</v>
      </c>
      <c r="AD185" s="11">
        <v>47423.74</v>
      </c>
    </row>
    <row r="186" spans="1:30" x14ac:dyDescent="0.2">
      <c r="A186" s="16">
        <v>44926</v>
      </c>
      <c r="B186" s="16">
        <f t="shared" si="10"/>
        <v>44927</v>
      </c>
      <c r="C186" s="16">
        <v>45290</v>
      </c>
      <c r="D186" s="16">
        <f t="shared" si="13"/>
        <v>45291</v>
      </c>
      <c r="E186" s="28">
        <f t="shared" si="11"/>
        <v>182.5</v>
      </c>
      <c r="F186" s="17">
        <f t="shared" si="14"/>
        <v>484.5</v>
      </c>
      <c r="G186" s="18">
        <f t="shared" si="12"/>
        <v>612781.06499999994</v>
      </c>
      <c r="H186" t="s">
        <v>23</v>
      </c>
      <c r="I186" t="s">
        <v>24</v>
      </c>
      <c r="J186" t="s">
        <v>61</v>
      </c>
      <c r="K186" t="s">
        <v>370</v>
      </c>
      <c r="L186" t="s">
        <v>271</v>
      </c>
      <c r="M186" t="s">
        <v>205</v>
      </c>
      <c r="N186" t="s">
        <v>28</v>
      </c>
      <c r="O186" t="s">
        <v>371</v>
      </c>
      <c r="P186" t="s">
        <v>273</v>
      </c>
      <c r="Q186" t="s">
        <v>372</v>
      </c>
      <c r="R186" t="s">
        <v>32</v>
      </c>
      <c r="S186" t="s">
        <v>33</v>
      </c>
      <c r="T186" t="s">
        <v>34</v>
      </c>
      <c r="U186" t="s">
        <v>35</v>
      </c>
      <c r="V186" t="s">
        <v>36</v>
      </c>
      <c r="W186" t="s">
        <v>295</v>
      </c>
      <c r="X186" t="s">
        <v>271</v>
      </c>
      <c r="Y186" t="s">
        <v>38</v>
      </c>
      <c r="Z186" t="s">
        <v>334</v>
      </c>
      <c r="AA186" t="s">
        <v>373</v>
      </c>
      <c r="AB186" t="s">
        <v>271</v>
      </c>
      <c r="AC186" s="20">
        <v>1264.77</v>
      </c>
      <c r="AD186" s="11">
        <v>47423.74</v>
      </c>
    </row>
    <row r="187" spans="1:30" x14ac:dyDescent="0.2">
      <c r="A187" s="16">
        <v>44926</v>
      </c>
      <c r="B187" s="16">
        <f t="shared" si="10"/>
        <v>44927</v>
      </c>
      <c r="C187" s="16">
        <v>45290</v>
      </c>
      <c r="D187" s="16">
        <f t="shared" si="13"/>
        <v>45291</v>
      </c>
      <c r="E187" s="28">
        <f t="shared" si="11"/>
        <v>182.5</v>
      </c>
      <c r="F187" s="17">
        <f t="shared" si="14"/>
        <v>484.5</v>
      </c>
      <c r="G187" s="18">
        <f t="shared" si="12"/>
        <v>863257.875</v>
      </c>
      <c r="H187" t="s">
        <v>23</v>
      </c>
      <c r="I187" t="s">
        <v>24</v>
      </c>
      <c r="J187" t="s">
        <v>42</v>
      </c>
      <c r="K187" t="s">
        <v>370</v>
      </c>
      <c r="L187" t="s">
        <v>271</v>
      </c>
      <c r="M187" t="s">
        <v>205</v>
      </c>
      <c r="N187" t="s">
        <v>28</v>
      </c>
      <c r="O187" t="s">
        <v>371</v>
      </c>
      <c r="P187" t="s">
        <v>273</v>
      </c>
      <c r="Q187" t="s">
        <v>372</v>
      </c>
      <c r="R187" t="s">
        <v>32</v>
      </c>
      <c r="S187" t="s">
        <v>33</v>
      </c>
      <c r="T187" t="s">
        <v>34</v>
      </c>
      <c r="U187" t="s">
        <v>35</v>
      </c>
      <c r="V187" t="s">
        <v>36</v>
      </c>
      <c r="W187" t="s">
        <v>278</v>
      </c>
      <c r="X187" t="s">
        <v>271</v>
      </c>
      <c r="Y187" t="s">
        <v>38</v>
      </c>
      <c r="Z187" t="s">
        <v>334</v>
      </c>
      <c r="AA187" t="s">
        <v>373</v>
      </c>
      <c r="AB187" t="s">
        <v>271</v>
      </c>
      <c r="AC187" s="20">
        <v>1781.75</v>
      </c>
      <c r="AD187" s="11">
        <v>47423.74</v>
      </c>
    </row>
    <row r="188" spans="1:30" x14ac:dyDescent="0.2">
      <c r="A188" s="16">
        <v>44926</v>
      </c>
      <c r="B188" s="16">
        <f t="shared" si="10"/>
        <v>44927</v>
      </c>
      <c r="C188" s="16">
        <v>45290</v>
      </c>
      <c r="D188" s="16">
        <f t="shared" si="13"/>
        <v>45291</v>
      </c>
      <c r="E188" s="28">
        <f t="shared" si="11"/>
        <v>182.5</v>
      </c>
      <c r="F188" s="17">
        <f t="shared" si="14"/>
        <v>485.5</v>
      </c>
      <c r="G188" s="18">
        <f t="shared" si="12"/>
        <v>30732.149999999998</v>
      </c>
      <c r="H188" t="s">
        <v>23</v>
      </c>
      <c r="I188" t="s">
        <v>24</v>
      </c>
      <c r="J188" t="s">
        <v>24</v>
      </c>
      <c r="K188" t="s">
        <v>300</v>
      </c>
      <c r="L188" t="s">
        <v>271</v>
      </c>
      <c r="M188" t="s">
        <v>86</v>
      </c>
      <c r="N188" t="s">
        <v>28</v>
      </c>
      <c r="O188" t="s">
        <v>301</v>
      </c>
      <c r="P188" t="s">
        <v>273</v>
      </c>
      <c r="Q188" t="s">
        <v>302</v>
      </c>
      <c r="R188" t="s">
        <v>32</v>
      </c>
      <c r="S188" t="s">
        <v>33</v>
      </c>
      <c r="T188" t="s">
        <v>34</v>
      </c>
      <c r="U188" t="s">
        <v>35</v>
      </c>
      <c r="V188" t="s">
        <v>36</v>
      </c>
      <c r="W188" t="s">
        <v>275</v>
      </c>
      <c r="X188" t="s">
        <v>271</v>
      </c>
      <c r="Y188" t="s">
        <v>38</v>
      </c>
      <c r="Z188" t="s">
        <v>303</v>
      </c>
      <c r="AA188" t="s">
        <v>304</v>
      </c>
      <c r="AB188" t="s">
        <v>271</v>
      </c>
      <c r="AC188" s="20">
        <v>63.3</v>
      </c>
      <c r="AD188" s="11">
        <v>73.650000000000006</v>
      </c>
    </row>
    <row r="189" spans="1:30" x14ac:dyDescent="0.2">
      <c r="A189" s="16">
        <v>44926</v>
      </c>
      <c r="B189" s="16">
        <f t="shared" si="10"/>
        <v>44927</v>
      </c>
      <c r="C189" s="16">
        <v>45290</v>
      </c>
      <c r="D189" s="16">
        <f t="shared" si="13"/>
        <v>45291</v>
      </c>
      <c r="E189" s="28">
        <f t="shared" si="11"/>
        <v>182.5</v>
      </c>
      <c r="F189" s="17">
        <f t="shared" si="14"/>
        <v>485.5</v>
      </c>
      <c r="G189" s="18">
        <f t="shared" si="12"/>
        <v>5024.9250000000002</v>
      </c>
      <c r="H189" t="s">
        <v>23</v>
      </c>
      <c r="I189" t="s">
        <v>24</v>
      </c>
      <c r="J189" t="s">
        <v>42</v>
      </c>
      <c r="K189" t="s">
        <v>300</v>
      </c>
      <c r="L189" t="s">
        <v>271</v>
      </c>
      <c r="M189" t="s">
        <v>86</v>
      </c>
      <c r="N189" t="s">
        <v>28</v>
      </c>
      <c r="O189" t="s">
        <v>301</v>
      </c>
      <c r="P189" t="s">
        <v>273</v>
      </c>
      <c r="Q189" t="s">
        <v>302</v>
      </c>
      <c r="R189" t="s">
        <v>32</v>
      </c>
      <c r="S189" t="s">
        <v>33</v>
      </c>
      <c r="T189" t="s">
        <v>34</v>
      </c>
      <c r="U189" t="s">
        <v>35</v>
      </c>
      <c r="V189" t="s">
        <v>36</v>
      </c>
      <c r="W189" t="s">
        <v>278</v>
      </c>
      <c r="X189" t="s">
        <v>271</v>
      </c>
      <c r="Y189" t="s">
        <v>38</v>
      </c>
      <c r="Z189" t="s">
        <v>303</v>
      </c>
      <c r="AA189" t="s">
        <v>304</v>
      </c>
      <c r="AB189" t="s">
        <v>271</v>
      </c>
      <c r="AC189" s="20">
        <v>10.35</v>
      </c>
      <c r="AD189" s="11">
        <v>73.650000000000006</v>
      </c>
    </row>
    <row r="190" spans="1:30" x14ac:dyDescent="0.2">
      <c r="A190" s="16">
        <v>44926</v>
      </c>
      <c r="B190" s="16">
        <f t="shared" si="10"/>
        <v>44927</v>
      </c>
      <c r="C190" s="16">
        <v>45290</v>
      </c>
      <c r="D190" s="16">
        <f t="shared" si="13"/>
        <v>45291</v>
      </c>
      <c r="E190" s="28">
        <f t="shared" si="11"/>
        <v>182.5</v>
      </c>
      <c r="F190" s="17">
        <f t="shared" si="14"/>
        <v>486.5</v>
      </c>
      <c r="G190" s="18">
        <f t="shared" si="12"/>
        <v>39333019.040000007</v>
      </c>
      <c r="H190" t="s">
        <v>23</v>
      </c>
      <c r="I190" t="s">
        <v>24</v>
      </c>
      <c r="J190" t="s">
        <v>24</v>
      </c>
      <c r="K190" t="s">
        <v>474</v>
      </c>
      <c r="L190" t="s">
        <v>397</v>
      </c>
      <c r="M190" t="s">
        <v>210</v>
      </c>
      <c r="N190" t="s">
        <v>28</v>
      </c>
      <c r="O190" t="s">
        <v>475</v>
      </c>
      <c r="P190" t="s">
        <v>293</v>
      </c>
      <c r="Q190" t="s">
        <v>476</v>
      </c>
      <c r="R190" t="s">
        <v>32</v>
      </c>
      <c r="S190" t="s">
        <v>33</v>
      </c>
      <c r="T190" t="s">
        <v>34</v>
      </c>
      <c r="U190" t="s">
        <v>35</v>
      </c>
      <c r="V190" t="s">
        <v>36</v>
      </c>
      <c r="W190" t="s">
        <v>401</v>
      </c>
      <c r="X190" t="s">
        <v>397</v>
      </c>
      <c r="Y190" t="s">
        <v>38</v>
      </c>
      <c r="Z190" t="s">
        <v>477</v>
      </c>
      <c r="AA190" t="s">
        <v>478</v>
      </c>
      <c r="AB190" t="s">
        <v>397</v>
      </c>
      <c r="AC190" s="20">
        <v>80848.960000000006</v>
      </c>
      <c r="AD190" s="11">
        <v>93043.06</v>
      </c>
    </row>
    <row r="191" spans="1:30" x14ac:dyDescent="0.2">
      <c r="A191" s="16">
        <v>44926</v>
      </c>
      <c r="B191" s="16">
        <f t="shared" si="10"/>
        <v>44927</v>
      </c>
      <c r="C191" s="16">
        <v>45290</v>
      </c>
      <c r="D191" s="16">
        <f t="shared" si="13"/>
        <v>45291</v>
      </c>
      <c r="E191" s="28">
        <f t="shared" si="11"/>
        <v>182.5</v>
      </c>
      <c r="F191" s="17">
        <f t="shared" si="14"/>
        <v>486.5</v>
      </c>
      <c r="G191" s="18">
        <f t="shared" si="12"/>
        <v>3080843.9550000001</v>
      </c>
      <c r="H191" t="s">
        <v>23</v>
      </c>
      <c r="I191" t="s">
        <v>24</v>
      </c>
      <c r="J191" t="s">
        <v>61</v>
      </c>
      <c r="K191" t="s">
        <v>474</v>
      </c>
      <c r="L191" t="s">
        <v>397</v>
      </c>
      <c r="M191" t="s">
        <v>210</v>
      </c>
      <c r="N191" t="s">
        <v>28</v>
      </c>
      <c r="O191" t="s">
        <v>475</v>
      </c>
      <c r="P191" t="s">
        <v>293</v>
      </c>
      <c r="Q191" t="s">
        <v>476</v>
      </c>
      <c r="R191" t="s">
        <v>32</v>
      </c>
      <c r="S191" t="s">
        <v>33</v>
      </c>
      <c r="T191" t="s">
        <v>34</v>
      </c>
      <c r="U191" t="s">
        <v>35</v>
      </c>
      <c r="V191" t="s">
        <v>36</v>
      </c>
      <c r="W191" t="s">
        <v>479</v>
      </c>
      <c r="X191" t="s">
        <v>397</v>
      </c>
      <c r="Y191" t="s">
        <v>38</v>
      </c>
      <c r="Z191" t="s">
        <v>477</v>
      </c>
      <c r="AA191" t="s">
        <v>478</v>
      </c>
      <c r="AB191" t="s">
        <v>397</v>
      </c>
      <c r="AC191" s="20">
        <v>6332.67</v>
      </c>
      <c r="AD191" s="11">
        <v>93043.06</v>
      </c>
    </row>
    <row r="192" spans="1:30" x14ac:dyDescent="0.2">
      <c r="A192" s="16">
        <v>44926</v>
      </c>
      <c r="B192" s="16">
        <f t="shared" si="10"/>
        <v>44927</v>
      </c>
      <c r="C192" s="16">
        <v>45290</v>
      </c>
      <c r="D192" s="16">
        <f t="shared" si="13"/>
        <v>45291</v>
      </c>
      <c r="E192" s="28">
        <f t="shared" si="11"/>
        <v>182.5</v>
      </c>
      <c r="F192" s="17">
        <f t="shared" si="14"/>
        <v>486.5</v>
      </c>
      <c r="G192" s="18">
        <f t="shared" si="12"/>
        <v>2851585.6950000003</v>
      </c>
      <c r="H192" t="s">
        <v>23</v>
      </c>
      <c r="I192" t="s">
        <v>24</v>
      </c>
      <c r="J192" t="s">
        <v>42</v>
      </c>
      <c r="K192" t="s">
        <v>474</v>
      </c>
      <c r="L192" t="s">
        <v>397</v>
      </c>
      <c r="M192" t="s">
        <v>210</v>
      </c>
      <c r="N192" t="s">
        <v>28</v>
      </c>
      <c r="O192" t="s">
        <v>475</v>
      </c>
      <c r="P192" t="s">
        <v>293</v>
      </c>
      <c r="Q192" t="s">
        <v>476</v>
      </c>
      <c r="R192" t="s">
        <v>32</v>
      </c>
      <c r="S192" t="s">
        <v>33</v>
      </c>
      <c r="T192" t="s">
        <v>34</v>
      </c>
      <c r="U192" t="s">
        <v>35</v>
      </c>
      <c r="V192" t="s">
        <v>36</v>
      </c>
      <c r="W192" t="s">
        <v>480</v>
      </c>
      <c r="X192" t="s">
        <v>397</v>
      </c>
      <c r="Y192" t="s">
        <v>38</v>
      </c>
      <c r="Z192" t="s">
        <v>477</v>
      </c>
      <c r="AA192" t="s">
        <v>478</v>
      </c>
      <c r="AB192" t="s">
        <v>397</v>
      </c>
      <c r="AC192" s="20">
        <v>5861.43</v>
      </c>
      <c r="AD192" s="11">
        <v>93043.06</v>
      </c>
    </row>
    <row r="193" spans="1:30" x14ac:dyDescent="0.2">
      <c r="A193" s="16">
        <v>44926</v>
      </c>
      <c r="B193" s="16">
        <f t="shared" si="10"/>
        <v>44927</v>
      </c>
      <c r="C193" s="16">
        <v>45290</v>
      </c>
      <c r="D193" s="16">
        <f t="shared" si="13"/>
        <v>45291</v>
      </c>
      <c r="E193" s="28">
        <f t="shared" si="11"/>
        <v>182.5</v>
      </c>
      <c r="F193" s="17">
        <f t="shared" si="14"/>
        <v>486.5</v>
      </c>
      <c r="G193" s="18">
        <f t="shared" si="12"/>
        <v>137660.03999999998</v>
      </c>
      <c r="H193" t="s">
        <v>23</v>
      </c>
      <c r="I193" t="s">
        <v>24</v>
      </c>
      <c r="J193" t="s">
        <v>24</v>
      </c>
      <c r="K193" t="s">
        <v>481</v>
      </c>
      <c r="L193" t="s">
        <v>397</v>
      </c>
      <c r="M193" t="s">
        <v>482</v>
      </c>
      <c r="N193" t="s">
        <v>28</v>
      </c>
      <c r="O193" t="s">
        <v>483</v>
      </c>
      <c r="P193" t="s">
        <v>293</v>
      </c>
      <c r="Q193" t="s">
        <v>484</v>
      </c>
      <c r="R193" t="s">
        <v>32</v>
      </c>
      <c r="S193" t="s">
        <v>33</v>
      </c>
      <c r="T193" t="s">
        <v>34</v>
      </c>
      <c r="U193" t="s">
        <v>35</v>
      </c>
      <c r="V193" t="s">
        <v>36</v>
      </c>
      <c r="W193" t="s">
        <v>401</v>
      </c>
      <c r="X193" t="s">
        <v>397</v>
      </c>
      <c r="Y193" t="s">
        <v>38</v>
      </c>
      <c r="Z193" t="s">
        <v>477</v>
      </c>
      <c r="AA193" t="s">
        <v>485</v>
      </c>
      <c r="AB193" t="s">
        <v>397</v>
      </c>
      <c r="AC193" s="20">
        <v>282.95999999999998</v>
      </c>
      <c r="AD193" s="11">
        <v>282.94</v>
      </c>
    </row>
    <row r="194" spans="1:30" x14ac:dyDescent="0.2">
      <c r="A194" s="16">
        <v>44926</v>
      </c>
      <c r="B194" s="16">
        <f t="shared" si="10"/>
        <v>44927</v>
      </c>
      <c r="C194" s="16">
        <v>45290</v>
      </c>
      <c r="D194" s="16">
        <f t="shared" si="13"/>
        <v>45291</v>
      </c>
      <c r="E194" s="28">
        <f t="shared" si="11"/>
        <v>182.5</v>
      </c>
      <c r="F194" s="17">
        <f t="shared" si="14"/>
        <v>486.5</v>
      </c>
      <c r="G194" s="18">
        <f t="shared" si="12"/>
        <v>-9.73</v>
      </c>
      <c r="H194" t="s">
        <v>23</v>
      </c>
      <c r="I194" t="s">
        <v>24</v>
      </c>
      <c r="J194" t="s">
        <v>42</v>
      </c>
      <c r="K194" t="s">
        <v>481</v>
      </c>
      <c r="L194" t="s">
        <v>397</v>
      </c>
      <c r="M194" t="s">
        <v>482</v>
      </c>
      <c r="N194" t="s">
        <v>28</v>
      </c>
      <c r="O194" t="s">
        <v>483</v>
      </c>
      <c r="P194" t="s">
        <v>293</v>
      </c>
      <c r="Q194" t="s">
        <v>484</v>
      </c>
      <c r="R194" t="s">
        <v>32</v>
      </c>
      <c r="S194" t="s">
        <v>33</v>
      </c>
      <c r="T194" t="s">
        <v>34</v>
      </c>
      <c r="U194" t="s">
        <v>35</v>
      </c>
      <c r="V194" t="s">
        <v>36</v>
      </c>
      <c r="W194" t="s">
        <v>480</v>
      </c>
      <c r="X194" t="s">
        <v>397</v>
      </c>
      <c r="Y194" t="s">
        <v>38</v>
      </c>
      <c r="Z194" t="s">
        <v>477</v>
      </c>
      <c r="AA194" t="s">
        <v>485</v>
      </c>
      <c r="AB194" t="s">
        <v>397</v>
      </c>
      <c r="AC194" s="20">
        <v>-0.02</v>
      </c>
      <c r="AD194" s="11">
        <v>282.94</v>
      </c>
    </row>
    <row r="195" spans="1:30" x14ac:dyDescent="0.2">
      <c r="A195" s="16">
        <v>44926</v>
      </c>
      <c r="B195" s="16">
        <f t="shared" si="10"/>
        <v>44927</v>
      </c>
      <c r="C195" s="16">
        <v>45290</v>
      </c>
      <c r="D195" s="16">
        <f t="shared" si="13"/>
        <v>45291</v>
      </c>
      <c r="E195" s="28">
        <f t="shared" si="11"/>
        <v>182.5</v>
      </c>
      <c r="F195" s="17">
        <f t="shared" si="14"/>
        <v>487.5</v>
      </c>
      <c r="G195" s="18">
        <f t="shared" si="12"/>
        <v>401641.5</v>
      </c>
      <c r="H195" t="s">
        <v>23</v>
      </c>
      <c r="I195" t="s">
        <v>24</v>
      </c>
      <c r="J195" t="s">
        <v>24</v>
      </c>
      <c r="K195" t="s">
        <v>357</v>
      </c>
      <c r="L195" t="s">
        <v>271</v>
      </c>
      <c r="M195" t="s">
        <v>358</v>
      </c>
      <c r="N195" t="s">
        <v>28</v>
      </c>
      <c r="O195" t="s">
        <v>359</v>
      </c>
      <c r="P195" t="s">
        <v>273</v>
      </c>
      <c r="Q195" t="s">
        <v>360</v>
      </c>
      <c r="R195" t="s">
        <v>32</v>
      </c>
      <c r="S195" t="s">
        <v>33</v>
      </c>
      <c r="T195" t="s">
        <v>34</v>
      </c>
      <c r="U195" t="s">
        <v>35</v>
      </c>
      <c r="V195" t="s">
        <v>36</v>
      </c>
      <c r="W195" t="s">
        <v>275</v>
      </c>
      <c r="X195" t="s">
        <v>271</v>
      </c>
      <c r="Y195" t="s">
        <v>38</v>
      </c>
      <c r="Z195" t="s">
        <v>361</v>
      </c>
      <c r="AA195" t="s">
        <v>362</v>
      </c>
      <c r="AB195" t="s">
        <v>271</v>
      </c>
      <c r="AC195" s="20">
        <v>823.88</v>
      </c>
      <c r="AD195" s="11">
        <v>3104</v>
      </c>
    </row>
    <row r="196" spans="1:30" x14ac:dyDescent="0.2">
      <c r="A196" s="16">
        <v>44926</v>
      </c>
      <c r="B196" s="16">
        <f t="shared" si="10"/>
        <v>44927</v>
      </c>
      <c r="C196" s="16">
        <v>45290</v>
      </c>
      <c r="D196" s="16">
        <f t="shared" si="13"/>
        <v>45291</v>
      </c>
      <c r="E196" s="28">
        <f t="shared" si="11"/>
        <v>182.5</v>
      </c>
      <c r="F196" s="17">
        <f t="shared" si="14"/>
        <v>487.5</v>
      </c>
      <c r="G196" s="18">
        <f t="shared" si="12"/>
        <v>1111558.5</v>
      </c>
      <c r="H196" t="s">
        <v>23</v>
      </c>
      <c r="I196" t="s">
        <v>24</v>
      </c>
      <c r="J196" t="s">
        <v>42</v>
      </c>
      <c r="K196" t="s">
        <v>357</v>
      </c>
      <c r="L196" t="s">
        <v>271</v>
      </c>
      <c r="M196" t="s">
        <v>358</v>
      </c>
      <c r="N196" t="s">
        <v>28</v>
      </c>
      <c r="O196" t="s">
        <v>359</v>
      </c>
      <c r="P196" t="s">
        <v>273</v>
      </c>
      <c r="Q196" t="s">
        <v>360</v>
      </c>
      <c r="R196" t="s">
        <v>32</v>
      </c>
      <c r="S196" t="s">
        <v>33</v>
      </c>
      <c r="T196" t="s">
        <v>34</v>
      </c>
      <c r="U196" t="s">
        <v>35</v>
      </c>
      <c r="V196" t="s">
        <v>36</v>
      </c>
      <c r="W196" t="s">
        <v>278</v>
      </c>
      <c r="X196" t="s">
        <v>271</v>
      </c>
      <c r="Y196" t="s">
        <v>38</v>
      </c>
      <c r="Z196" t="s">
        <v>361</v>
      </c>
      <c r="AA196" t="s">
        <v>362</v>
      </c>
      <c r="AB196" t="s">
        <v>271</v>
      </c>
      <c r="AC196" s="20">
        <v>2280.12</v>
      </c>
      <c r="AD196" s="11">
        <v>3104</v>
      </c>
    </row>
    <row r="197" spans="1:30" x14ac:dyDescent="0.2">
      <c r="A197" s="16">
        <v>44926</v>
      </c>
      <c r="B197" s="16">
        <f t="shared" si="10"/>
        <v>44927</v>
      </c>
      <c r="C197" s="16">
        <v>45290</v>
      </c>
      <c r="D197" s="16">
        <f t="shared" si="13"/>
        <v>45291</v>
      </c>
      <c r="E197" s="28">
        <f t="shared" si="11"/>
        <v>182.5</v>
      </c>
      <c r="F197" s="17">
        <f t="shared" si="14"/>
        <v>487.5</v>
      </c>
      <c r="G197" s="18">
        <f t="shared" si="12"/>
        <v>18234274.5</v>
      </c>
      <c r="H197" t="s">
        <v>23</v>
      </c>
      <c r="I197" t="s">
        <v>24</v>
      </c>
      <c r="J197" t="s">
        <v>42</v>
      </c>
      <c r="K197" t="s">
        <v>515</v>
      </c>
      <c r="L197" t="s">
        <v>293</v>
      </c>
      <c r="M197" t="s">
        <v>516</v>
      </c>
      <c r="N197" t="s">
        <v>28</v>
      </c>
      <c r="O197" t="s">
        <v>517</v>
      </c>
      <c r="P197" t="s">
        <v>288</v>
      </c>
      <c r="Q197" t="s">
        <v>518</v>
      </c>
      <c r="R197" t="s">
        <v>32</v>
      </c>
      <c r="S197" t="s">
        <v>33</v>
      </c>
      <c r="T197" t="s">
        <v>34</v>
      </c>
      <c r="U197" t="s">
        <v>35</v>
      </c>
      <c r="V197" t="s">
        <v>36</v>
      </c>
      <c r="W197" t="s">
        <v>519</v>
      </c>
      <c r="X197" t="s">
        <v>293</v>
      </c>
      <c r="Y197" t="s">
        <v>38</v>
      </c>
      <c r="Z197" t="s">
        <v>361</v>
      </c>
      <c r="AA197" t="s">
        <v>520</v>
      </c>
      <c r="AB197" t="s">
        <v>293</v>
      </c>
      <c r="AC197" s="20">
        <v>37403.64</v>
      </c>
      <c r="AD197" s="11">
        <v>37403.64</v>
      </c>
    </row>
    <row r="198" spans="1:30" x14ac:dyDescent="0.2">
      <c r="A198" s="16">
        <v>44926</v>
      </c>
      <c r="B198" s="16">
        <f t="shared" si="10"/>
        <v>44927</v>
      </c>
      <c r="C198" s="16">
        <v>45290</v>
      </c>
      <c r="D198" s="16">
        <f t="shared" si="13"/>
        <v>45291</v>
      </c>
      <c r="E198" s="28">
        <f t="shared" si="11"/>
        <v>182.5</v>
      </c>
      <c r="F198" s="17">
        <f t="shared" si="14"/>
        <v>491.5</v>
      </c>
      <c r="G198" s="18">
        <f t="shared" si="12"/>
        <v>65351545.505000003</v>
      </c>
      <c r="H198" t="s">
        <v>23</v>
      </c>
      <c r="I198" t="s">
        <v>24</v>
      </c>
      <c r="J198" t="s">
        <v>24</v>
      </c>
      <c r="K198" t="s">
        <v>486</v>
      </c>
      <c r="L198" t="s">
        <v>397</v>
      </c>
      <c r="M198" t="s">
        <v>102</v>
      </c>
      <c r="N198" t="s">
        <v>28</v>
      </c>
      <c r="O198" t="s">
        <v>487</v>
      </c>
      <c r="P198" t="s">
        <v>293</v>
      </c>
      <c r="Q198" t="s">
        <v>488</v>
      </c>
      <c r="R198" t="s">
        <v>32</v>
      </c>
      <c r="S198" t="s">
        <v>33</v>
      </c>
      <c r="T198" t="s">
        <v>34</v>
      </c>
      <c r="U198" t="s">
        <v>35</v>
      </c>
      <c r="V198" t="s">
        <v>36</v>
      </c>
      <c r="W198" t="s">
        <v>401</v>
      </c>
      <c r="X198" t="s">
        <v>397</v>
      </c>
      <c r="Y198" t="s">
        <v>38</v>
      </c>
      <c r="Z198" t="s">
        <v>489</v>
      </c>
      <c r="AA198" t="s">
        <v>490</v>
      </c>
      <c r="AB198" t="s">
        <v>397</v>
      </c>
      <c r="AC198" s="20">
        <v>132963.47</v>
      </c>
      <c r="AD198" s="11">
        <v>638043.96</v>
      </c>
    </row>
    <row r="199" spans="1:30" x14ac:dyDescent="0.2">
      <c r="A199" s="16">
        <v>44926</v>
      </c>
      <c r="B199" s="16">
        <f t="shared" si="10"/>
        <v>44927</v>
      </c>
      <c r="C199" s="16">
        <v>45290</v>
      </c>
      <c r="D199" s="16">
        <f t="shared" si="13"/>
        <v>45291</v>
      </c>
      <c r="E199" s="28">
        <f t="shared" si="11"/>
        <v>182.5</v>
      </c>
      <c r="F199" s="17">
        <f t="shared" si="14"/>
        <v>491.5</v>
      </c>
      <c r="G199" s="18">
        <f t="shared" si="12"/>
        <v>9.83</v>
      </c>
      <c r="H199" t="s">
        <v>23</v>
      </c>
      <c r="I199" t="s">
        <v>24</v>
      </c>
      <c r="J199" t="s">
        <v>61</v>
      </c>
      <c r="K199" t="s">
        <v>486</v>
      </c>
      <c r="L199" t="s">
        <v>397</v>
      </c>
      <c r="M199" t="s">
        <v>102</v>
      </c>
      <c r="N199" t="s">
        <v>28</v>
      </c>
      <c r="O199" t="s">
        <v>487</v>
      </c>
      <c r="P199" t="s">
        <v>293</v>
      </c>
      <c r="Q199" t="s">
        <v>488</v>
      </c>
      <c r="R199" t="s">
        <v>32</v>
      </c>
      <c r="S199" t="s">
        <v>33</v>
      </c>
      <c r="T199" t="s">
        <v>34</v>
      </c>
      <c r="U199" t="s">
        <v>35</v>
      </c>
      <c r="V199" t="s">
        <v>36</v>
      </c>
      <c r="W199" t="s">
        <v>479</v>
      </c>
      <c r="X199" t="s">
        <v>397</v>
      </c>
      <c r="Y199" t="s">
        <v>38</v>
      </c>
      <c r="Z199" t="s">
        <v>489</v>
      </c>
      <c r="AA199" t="s">
        <v>490</v>
      </c>
      <c r="AB199" t="s">
        <v>397</v>
      </c>
      <c r="AC199" s="20">
        <v>0.02</v>
      </c>
      <c r="AD199" s="11">
        <v>638043.96</v>
      </c>
    </row>
    <row r="200" spans="1:30" x14ac:dyDescent="0.2">
      <c r="A200" s="16">
        <v>44926</v>
      </c>
      <c r="B200" s="16">
        <f t="shared" si="10"/>
        <v>44927</v>
      </c>
      <c r="C200" s="16">
        <v>45290</v>
      </c>
      <c r="D200" s="16">
        <f t="shared" si="13"/>
        <v>45291</v>
      </c>
      <c r="E200" s="28">
        <f t="shared" si="11"/>
        <v>182.5</v>
      </c>
      <c r="F200" s="17">
        <f t="shared" si="14"/>
        <v>491.5</v>
      </c>
      <c r="G200" s="18">
        <f t="shared" si="12"/>
        <v>246332211.24000001</v>
      </c>
      <c r="H200" t="s">
        <v>23</v>
      </c>
      <c r="I200" t="s">
        <v>24</v>
      </c>
      <c r="J200" t="s">
        <v>42</v>
      </c>
      <c r="K200" t="s">
        <v>486</v>
      </c>
      <c r="L200" t="s">
        <v>397</v>
      </c>
      <c r="M200" t="s">
        <v>102</v>
      </c>
      <c r="N200" t="s">
        <v>28</v>
      </c>
      <c r="O200" t="s">
        <v>487</v>
      </c>
      <c r="P200" t="s">
        <v>293</v>
      </c>
      <c r="Q200" t="s">
        <v>488</v>
      </c>
      <c r="R200" t="s">
        <v>32</v>
      </c>
      <c r="S200" t="s">
        <v>33</v>
      </c>
      <c r="T200" t="s">
        <v>34</v>
      </c>
      <c r="U200" t="s">
        <v>35</v>
      </c>
      <c r="V200" t="s">
        <v>36</v>
      </c>
      <c r="W200" t="s">
        <v>480</v>
      </c>
      <c r="X200" t="s">
        <v>397</v>
      </c>
      <c r="Y200" t="s">
        <v>38</v>
      </c>
      <c r="Z200" t="s">
        <v>489</v>
      </c>
      <c r="AA200" t="s">
        <v>490</v>
      </c>
      <c r="AB200" t="s">
        <v>397</v>
      </c>
      <c r="AC200" s="20">
        <v>501184.56</v>
      </c>
      <c r="AD200" s="11">
        <v>638043.96</v>
      </c>
    </row>
    <row r="201" spans="1:30" x14ac:dyDescent="0.2">
      <c r="A201" s="16">
        <v>44926</v>
      </c>
      <c r="B201" s="16">
        <f t="shared" si="10"/>
        <v>44927</v>
      </c>
      <c r="C201" s="16">
        <v>45290</v>
      </c>
      <c r="D201" s="16">
        <f t="shared" si="13"/>
        <v>45291</v>
      </c>
      <c r="E201" s="28">
        <f t="shared" si="11"/>
        <v>182.5</v>
      </c>
      <c r="F201" s="17">
        <f t="shared" si="14"/>
        <v>493.5</v>
      </c>
      <c r="G201" s="18">
        <f t="shared" si="12"/>
        <v>3362679.3899999997</v>
      </c>
      <c r="H201" t="s">
        <v>23</v>
      </c>
      <c r="I201" t="s">
        <v>24</v>
      </c>
      <c r="J201" t="s">
        <v>42</v>
      </c>
      <c r="K201" t="s">
        <v>391</v>
      </c>
      <c r="L201" t="s">
        <v>271</v>
      </c>
      <c r="M201" t="s">
        <v>199</v>
      </c>
      <c r="N201" t="s">
        <v>28</v>
      </c>
      <c r="O201" t="s">
        <v>392</v>
      </c>
      <c r="P201" t="s">
        <v>273</v>
      </c>
      <c r="Q201" t="s">
        <v>393</v>
      </c>
      <c r="R201" t="s">
        <v>32</v>
      </c>
      <c r="S201" t="s">
        <v>33</v>
      </c>
      <c r="T201" t="s">
        <v>34</v>
      </c>
      <c r="U201" t="s">
        <v>35</v>
      </c>
      <c r="V201" t="s">
        <v>36</v>
      </c>
      <c r="W201" t="s">
        <v>278</v>
      </c>
      <c r="X201" t="s">
        <v>271</v>
      </c>
      <c r="Y201" t="s">
        <v>38</v>
      </c>
      <c r="Z201" t="s">
        <v>394</v>
      </c>
      <c r="AA201" t="s">
        <v>395</v>
      </c>
      <c r="AB201" t="s">
        <v>271</v>
      </c>
      <c r="AC201" s="20">
        <v>6813.94</v>
      </c>
      <c r="AD201" s="11">
        <v>6813.94</v>
      </c>
    </row>
    <row r="202" spans="1:30" x14ac:dyDescent="0.2">
      <c r="A202" s="16">
        <v>44926</v>
      </c>
      <c r="B202" s="16">
        <f t="shared" si="10"/>
        <v>44927</v>
      </c>
      <c r="C202" s="16">
        <v>45290</v>
      </c>
      <c r="D202" s="16">
        <f t="shared" si="13"/>
        <v>45291</v>
      </c>
      <c r="E202" s="28">
        <f t="shared" si="11"/>
        <v>182.5</v>
      </c>
      <c r="F202" s="17">
        <f t="shared" si="14"/>
        <v>493.5</v>
      </c>
      <c r="G202" s="18">
        <f t="shared" si="12"/>
        <v>6564887.3849999998</v>
      </c>
      <c r="H202" t="s">
        <v>23</v>
      </c>
      <c r="I202" t="s">
        <v>24</v>
      </c>
      <c r="J202" t="s">
        <v>24</v>
      </c>
      <c r="K202" t="s">
        <v>534</v>
      </c>
      <c r="L202" t="s">
        <v>477</v>
      </c>
      <c r="M202" t="s">
        <v>535</v>
      </c>
      <c r="N202" t="s">
        <v>28</v>
      </c>
      <c r="O202" t="s">
        <v>536</v>
      </c>
      <c r="P202" t="s">
        <v>361</v>
      </c>
      <c r="Q202" t="s">
        <v>537</v>
      </c>
      <c r="R202" t="s">
        <v>32</v>
      </c>
      <c r="S202" t="s">
        <v>33</v>
      </c>
      <c r="T202" t="s">
        <v>34</v>
      </c>
      <c r="U202" t="s">
        <v>35</v>
      </c>
      <c r="V202" t="s">
        <v>36</v>
      </c>
      <c r="W202" t="s">
        <v>530</v>
      </c>
      <c r="X202" t="s">
        <v>477</v>
      </c>
      <c r="Y202" t="s">
        <v>38</v>
      </c>
      <c r="Z202" t="s">
        <v>394</v>
      </c>
      <c r="AA202" t="s">
        <v>538</v>
      </c>
      <c r="AB202" t="s">
        <v>477</v>
      </c>
      <c r="AC202" s="20">
        <v>13302.71</v>
      </c>
      <c r="AD202" s="11">
        <v>13550.02</v>
      </c>
    </row>
    <row r="203" spans="1:30" x14ac:dyDescent="0.2">
      <c r="A203" s="16">
        <v>44926</v>
      </c>
      <c r="B203" s="16">
        <f t="shared" ref="B203:B205" si="15">A203+1</f>
        <v>44927</v>
      </c>
      <c r="C203" s="16">
        <v>45290</v>
      </c>
      <c r="D203" s="16">
        <f t="shared" si="13"/>
        <v>45291</v>
      </c>
      <c r="E203" s="28">
        <f t="shared" ref="E203:E257" si="16">(C203-A203+1)/2</f>
        <v>182.5</v>
      </c>
      <c r="F203" s="17">
        <f t="shared" si="14"/>
        <v>493.5</v>
      </c>
      <c r="G203" s="18">
        <f t="shared" ref="G203:G256" si="17">F203*AC203</f>
        <v>122047.485</v>
      </c>
      <c r="H203" t="s">
        <v>23</v>
      </c>
      <c r="I203" t="s">
        <v>24</v>
      </c>
      <c r="J203" t="s">
        <v>42</v>
      </c>
      <c r="K203" t="s">
        <v>534</v>
      </c>
      <c r="L203" t="s">
        <v>477</v>
      </c>
      <c r="M203" t="s">
        <v>535</v>
      </c>
      <c r="N203" t="s">
        <v>28</v>
      </c>
      <c r="O203" t="s">
        <v>536</v>
      </c>
      <c r="P203" t="s">
        <v>361</v>
      </c>
      <c r="Q203" t="s">
        <v>537</v>
      </c>
      <c r="R203" t="s">
        <v>32</v>
      </c>
      <c r="S203" t="s">
        <v>33</v>
      </c>
      <c r="T203" t="s">
        <v>34</v>
      </c>
      <c r="U203" t="s">
        <v>35</v>
      </c>
      <c r="V203" t="s">
        <v>36</v>
      </c>
      <c r="W203" t="s">
        <v>524</v>
      </c>
      <c r="X203" t="s">
        <v>477</v>
      </c>
      <c r="Y203" t="s">
        <v>38</v>
      </c>
      <c r="Z203" t="s">
        <v>394</v>
      </c>
      <c r="AA203" t="s">
        <v>538</v>
      </c>
      <c r="AB203" t="s">
        <v>477</v>
      </c>
      <c r="AC203" s="20">
        <v>247.31</v>
      </c>
      <c r="AD203" s="11">
        <v>13550.02</v>
      </c>
    </row>
    <row r="204" spans="1:30" x14ac:dyDescent="0.2">
      <c r="A204" s="16">
        <v>44926</v>
      </c>
      <c r="B204" s="16">
        <f t="shared" si="15"/>
        <v>44927</v>
      </c>
      <c r="C204" s="16">
        <v>45290</v>
      </c>
      <c r="D204" s="16">
        <f t="shared" ref="D204:D257" si="18">C204+1</f>
        <v>45291</v>
      </c>
      <c r="E204" s="28">
        <f t="shared" si="16"/>
        <v>182.5</v>
      </c>
      <c r="F204" s="17">
        <f t="shared" ref="F204:F257" si="19">Z204-D204+E204</f>
        <v>494.5</v>
      </c>
      <c r="G204" s="18">
        <f t="shared" si="17"/>
        <v>361844258.03500003</v>
      </c>
      <c r="H204" t="s">
        <v>23</v>
      </c>
      <c r="I204" t="s">
        <v>24</v>
      </c>
      <c r="J204" t="s">
        <v>24</v>
      </c>
      <c r="K204" t="s">
        <v>554</v>
      </c>
      <c r="L204" t="s">
        <v>477</v>
      </c>
      <c r="M204" t="s">
        <v>555</v>
      </c>
      <c r="N204" t="s">
        <v>28</v>
      </c>
      <c r="O204" t="s">
        <v>556</v>
      </c>
      <c r="P204" t="s">
        <v>361</v>
      </c>
      <c r="Q204" t="s">
        <v>557</v>
      </c>
      <c r="R204" t="s">
        <v>32</v>
      </c>
      <c r="S204" t="s">
        <v>33</v>
      </c>
      <c r="T204" t="s">
        <v>34</v>
      </c>
      <c r="U204" t="s">
        <v>35</v>
      </c>
      <c r="V204" t="s">
        <v>36</v>
      </c>
      <c r="W204" t="s">
        <v>530</v>
      </c>
      <c r="X204" t="s">
        <v>477</v>
      </c>
      <c r="Y204" t="s">
        <v>38</v>
      </c>
      <c r="Z204" t="s">
        <v>558</v>
      </c>
      <c r="AA204" t="s">
        <v>559</v>
      </c>
      <c r="AB204" t="s">
        <v>477</v>
      </c>
      <c r="AC204" s="20">
        <v>731737.63</v>
      </c>
      <c r="AD204" s="11">
        <v>787713.76</v>
      </c>
    </row>
    <row r="205" spans="1:30" x14ac:dyDescent="0.2">
      <c r="A205" s="16">
        <v>44926</v>
      </c>
      <c r="B205" s="16">
        <f t="shared" si="15"/>
        <v>44927</v>
      </c>
      <c r="C205" s="16">
        <v>45290</v>
      </c>
      <c r="D205" s="16">
        <f t="shared" si="18"/>
        <v>45291</v>
      </c>
      <c r="E205" s="28">
        <f t="shared" si="16"/>
        <v>182.5</v>
      </c>
      <c r="F205" s="17">
        <f t="shared" si="19"/>
        <v>494.5</v>
      </c>
      <c r="G205" s="18">
        <f t="shared" si="17"/>
        <v>296.7</v>
      </c>
      <c r="H205" t="s">
        <v>23</v>
      </c>
      <c r="I205" t="s">
        <v>24</v>
      </c>
      <c r="J205" t="s">
        <v>61</v>
      </c>
      <c r="K205" t="s">
        <v>554</v>
      </c>
      <c r="L205" t="s">
        <v>477</v>
      </c>
      <c r="M205" t="s">
        <v>555</v>
      </c>
      <c r="N205" t="s">
        <v>28</v>
      </c>
      <c r="O205" t="s">
        <v>556</v>
      </c>
      <c r="P205" t="s">
        <v>361</v>
      </c>
      <c r="Q205" t="s">
        <v>557</v>
      </c>
      <c r="R205" t="s">
        <v>32</v>
      </c>
      <c r="S205" t="s">
        <v>33</v>
      </c>
      <c r="T205" t="s">
        <v>34</v>
      </c>
      <c r="U205" t="s">
        <v>35</v>
      </c>
      <c r="V205" t="s">
        <v>36</v>
      </c>
      <c r="W205" t="s">
        <v>533</v>
      </c>
      <c r="X205" t="s">
        <v>477</v>
      </c>
      <c r="Y205" t="s">
        <v>38</v>
      </c>
      <c r="Z205" t="s">
        <v>558</v>
      </c>
      <c r="AA205" t="s">
        <v>559</v>
      </c>
      <c r="AB205" t="s">
        <v>477</v>
      </c>
      <c r="AC205" s="20">
        <v>0.6</v>
      </c>
      <c r="AD205" s="11">
        <v>787713.76</v>
      </c>
    </row>
    <row r="206" spans="1:30" x14ac:dyDescent="0.2">
      <c r="A206" s="16">
        <v>44926</v>
      </c>
      <c r="B206" s="16">
        <f>A206+1</f>
        <v>44927</v>
      </c>
      <c r="C206" s="16">
        <v>45290</v>
      </c>
      <c r="D206" s="16">
        <f t="shared" si="18"/>
        <v>45291</v>
      </c>
      <c r="E206" s="28">
        <f t="shared" si="16"/>
        <v>182.5</v>
      </c>
      <c r="F206" s="17">
        <f t="shared" si="19"/>
        <v>494.5</v>
      </c>
      <c r="G206" s="18">
        <f t="shared" si="17"/>
        <v>27679899.585000001</v>
      </c>
      <c r="H206" t="s">
        <v>23</v>
      </c>
      <c r="I206" t="s">
        <v>24</v>
      </c>
      <c r="J206" t="s">
        <v>42</v>
      </c>
      <c r="K206" t="s">
        <v>554</v>
      </c>
      <c r="L206" t="s">
        <v>477</v>
      </c>
      <c r="M206" t="s">
        <v>555</v>
      </c>
      <c r="N206" t="s">
        <v>28</v>
      </c>
      <c r="O206" t="s">
        <v>556</v>
      </c>
      <c r="P206" t="s">
        <v>361</v>
      </c>
      <c r="Q206" t="s">
        <v>557</v>
      </c>
      <c r="R206" t="s">
        <v>32</v>
      </c>
      <c r="S206" t="s">
        <v>33</v>
      </c>
      <c r="T206" t="s">
        <v>34</v>
      </c>
      <c r="U206" t="s">
        <v>35</v>
      </c>
      <c r="V206" t="s">
        <v>36</v>
      </c>
      <c r="W206" t="s">
        <v>524</v>
      </c>
      <c r="X206" t="s">
        <v>477</v>
      </c>
      <c r="Y206" t="s">
        <v>38</v>
      </c>
      <c r="Z206" t="s">
        <v>558</v>
      </c>
      <c r="AA206" t="s">
        <v>559</v>
      </c>
      <c r="AB206" t="s">
        <v>477</v>
      </c>
      <c r="AC206" s="20">
        <v>55975.53</v>
      </c>
      <c r="AD206" s="11">
        <v>787713.76</v>
      </c>
    </row>
    <row r="207" spans="1:30" x14ac:dyDescent="0.2">
      <c r="A207" s="16">
        <v>44926</v>
      </c>
      <c r="B207" s="16">
        <f t="shared" ref="B207:B257" si="20">A207+1</f>
        <v>44927</v>
      </c>
      <c r="C207" s="16">
        <v>45290</v>
      </c>
      <c r="D207" s="16">
        <f t="shared" si="18"/>
        <v>45291</v>
      </c>
      <c r="E207" s="28">
        <f t="shared" si="16"/>
        <v>182.5</v>
      </c>
      <c r="F207" s="17">
        <f t="shared" si="19"/>
        <v>499.5</v>
      </c>
      <c r="G207" s="18">
        <f t="shared" si="17"/>
        <v>2423324.25</v>
      </c>
      <c r="H207" t="s">
        <v>23</v>
      </c>
      <c r="I207" t="s">
        <v>24</v>
      </c>
      <c r="J207" t="s">
        <v>42</v>
      </c>
      <c r="K207" t="s">
        <v>521</v>
      </c>
      <c r="L207" t="s">
        <v>477</v>
      </c>
      <c r="M207" t="s">
        <v>92</v>
      </c>
      <c r="N207" t="s">
        <v>28</v>
      </c>
      <c r="O207" t="s">
        <v>522</v>
      </c>
      <c r="P207" t="s">
        <v>361</v>
      </c>
      <c r="Q207" t="s">
        <v>523</v>
      </c>
      <c r="R207" t="s">
        <v>32</v>
      </c>
      <c r="S207" t="s">
        <v>33</v>
      </c>
      <c r="T207" t="s">
        <v>34</v>
      </c>
      <c r="U207" t="s">
        <v>35</v>
      </c>
      <c r="V207" t="s">
        <v>36</v>
      </c>
      <c r="W207" t="s">
        <v>524</v>
      </c>
      <c r="X207" t="s">
        <v>477</v>
      </c>
      <c r="Y207" t="s">
        <v>38</v>
      </c>
      <c r="Z207" t="s">
        <v>525</v>
      </c>
      <c r="AA207" t="s">
        <v>526</v>
      </c>
      <c r="AB207" t="s">
        <v>477</v>
      </c>
      <c r="AC207" s="20">
        <v>4851.5</v>
      </c>
      <c r="AD207" s="11">
        <v>4851.5</v>
      </c>
    </row>
    <row r="208" spans="1:30" x14ac:dyDescent="0.2">
      <c r="A208" s="16">
        <v>44926</v>
      </c>
      <c r="B208" s="16">
        <f t="shared" si="20"/>
        <v>44927</v>
      </c>
      <c r="C208" s="16">
        <v>45290</v>
      </c>
      <c r="D208" s="16">
        <f t="shared" si="18"/>
        <v>45291</v>
      </c>
      <c r="E208" s="28">
        <f t="shared" si="16"/>
        <v>182.5</v>
      </c>
      <c r="F208" s="17">
        <f t="shared" si="19"/>
        <v>499.5</v>
      </c>
      <c r="G208" s="18">
        <f t="shared" si="17"/>
        <v>206962735.095</v>
      </c>
      <c r="H208" t="s">
        <v>23</v>
      </c>
      <c r="I208" t="s">
        <v>24</v>
      </c>
      <c r="J208" t="s">
        <v>24</v>
      </c>
      <c r="K208" t="s">
        <v>550</v>
      </c>
      <c r="L208" t="s">
        <v>477</v>
      </c>
      <c r="M208" t="s">
        <v>168</v>
      </c>
      <c r="N208" t="s">
        <v>28</v>
      </c>
      <c r="O208" t="s">
        <v>551</v>
      </c>
      <c r="P208" t="s">
        <v>361</v>
      </c>
      <c r="Q208" t="s">
        <v>552</v>
      </c>
      <c r="R208" t="s">
        <v>32</v>
      </c>
      <c r="S208" t="s">
        <v>33</v>
      </c>
      <c r="T208" t="s">
        <v>34</v>
      </c>
      <c r="U208" t="s">
        <v>35</v>
      </c>
      <c r="V208" t="s">
        <v>36</v>
      </c>
      <c r="W208" t="s">
        <v>530</v>
      </c>
      <c r="X208" t="s">
        <v>477</v>
      </c>
      <c r="Y208" t="s">
        <v>38</v>
      </c>
      <c r="Z208" t="s">
        <v>525</v>
      </c>
      <c r="AA208" t="s">
        <v>553</v>
      </c>
      <c r="AB208" t="s">
        <v>477</v>
      </c>
      <c r="AC208" s="20">
        <v>414339.81</v>
      </c>
      <c r="AD208" s="11">
        <v>1338705</v>
      </c>
    </row>
    <row r="209" spans="1:30" x14ac:dyDescent="0.2">
      <c r="A209" s="16">
        <v>44926</v>
      </c>
      <c r="B209" s="16">
        <f t="shared" si="20"/>
        <v>44927</v>
      </c>
      <c r="C209" s="16">
        <v>45290</v>
      </c>
      <c r="D209" s="16">
        <f t="shared" si="18"/>
        <v>45291</v>
      </c>
      <c r="E209" s="28">
        <f t="shared" si="16"/>
        <v>182.5</v>
      </c>
      <c r="F209" s="17">
        <f t="shared" si="19"/>
        <v>499.5</v>
      </c>
      <c r="G209" s="18">
        <f t="shared" si="17"/>
        <v>4510.4849999999997</v>
      </c>
      <c r="H209" t="s">
        <v>23</v>
      </c>
      <c r="I209" t="s">
        <v>24</v>
      </c>
      <c r="J209" t="s">
        <v>61</v>
      </c>
      <c r="K209" t="s">
        <v>550</v>
      </c>
      <c r="L209" t="s">
        <v>477</v>
      </c>
      <c r="M209" t="s">
        <v>168</v>
      </c>
      <c r="N209" t="s">
        <v>28</v>
      </c>
      <c r="O209" t="s">
        <v>551</v>
      </c>
      <c r="P209" t="s">
        <v>361</v>
      </c>
      <c r="Q209" t="s">
        <v>552</v>
      </c>
      <c r="R209" t="s">
        <v>32</v>
      </c>
      <c r="S209" t="s">
        <v>33</v>
      </c>
      <c r="T209" t="s">
        <v>34</v>
      </c>
      <c r="U209" t="s">
        <v>35</v>
      </c>
      <c r="V209" t="s">
        <v>36</v>
      </c>
      <c r="W209" t="s">
        <v>533</v>
      </c>
      <c r="X209" t="s">
        <v>477</v>
      </c>
      <c r="Y209" t="s">
        <v>38</v>
      </c>
      <c r="Z209" t="s">
        <v>525</v>
      </c>
      <c r="AA209" t="s">
        <v>553</v>
      </c>
      <c r="AB209" t="s">
        <v>477</v>
      </c>
      <c r="AC209" s="20">
        <v>9.0299999999999994</v>
      </c>
      <c r="AD209" s="11">
        <v>1338705</v>
      </c>
    </row>
    <row r="210" spans="1:30" x14ac:dyDescent="0.2">
      <c r="A210" s="16">
        <v>44926</v>
      </c>
      <c r="B210" s="16">
        <f t="shared" si="20"/>
        <v>44927</v>
      </c>
      <c r="C210" s="16">
        <v>45290</v>
      </c>
      <c r="D210" s="16">
        <f t="shared" si="18"/>
        <v>45291</v>
      </c>
      <c r="E210" s="28">
        <f t="shared" si="16"/>
        <v>182.5</v>
      </c>
      <c r="F210" s="17">
        <f t="shared" si="19"/>
        <v>499.5</v>
      </c>
      <c r="G210" s="18">
        <f t="shared" si="17"/>
        <v>461715901.92000002</v>
      </c>
      <c r="H210" t="s">
        <v>23</v>
      </c>
      <c r="I210" t="s">
        <v>24</v>
      </c>
      <c r="J210" t="s">
        <v>42</v>
      </c>
      <c r="K210" t="s">
        <v>550</v>
      </c>
      <c r="L210" t="s">
        <v>477</v>
      </c>
      <c r="M210" t="s">
        <v>168</v>
      </c>
      <c r="N210" t="s">
        <v>28</v>
      </c>
      <c r="O210" t="s">
        <v>551</v>
      </c>
      <c r="P210" t="s">
        <v>361</v>
      </c>
      <c r="Q210" t="s">
        <v>552</v>
      </c>
      <c r="R210" t="s">
        <v>32</v>
      </c>
      <c r="S210" t="s">
        <v>33</v>
      </c>
      <c r="T210" t="s">
        <v>34</v>
      </c>
      <c r="U210" t="s">
        <v>35</v>
      </c>
      <c r="V210" t="s">
        <v>36</v>
      </c>
      <c r="W210" t="s">
        <v>524</v>
      </c>
      <c r="X210" t="s">
        <v>477</v>
      </c>
      <c r="Y210" t="s">
        <v>38</v>
      </c>
      <c r="Z210" t="s">
        <v>525</v>
      </c>
      <c r="AA210" t="s">
        <v>553</v>
      </c>
      <c r="AB210" t="s">
        <v>477</v>
      </c>
      <c r="AC210" s="20">
        <v>924356.16</v>
      </c>
      <c r="AD210" s="11">
        <v>1338705</v>
      </c>
    </row>
    <row r="211" spans="1:30" x14ac:dyDescent="0.2">
      <c r="A211" s="16">
        <v>44926</v>
      </c>
      <c r="B211" s="16">
        <f t="shared" si="20"/>
        <v>44927</v>
      </c>
      <c r="C211" s="16">
        <v>45290</v>
      </c>
      <c r="D211" s="16">
        <f t="shared" si="18"/>
        <v>45291</v>
      </c>
      <c r="E211" s="28">
        <f t="shared" si="16"/>
        <v>182.5</v>
      </c>
      <c r="F211" s="17">
        <f t="shared" si="19"/>
        <v>499.5</v>
      </c>
      <c r="G211" s="18">
        <f t="shared" si="17"/>
        <v>63714646.575000003</v>
      </c>
      <c r="H211" t="s">
        <v>23</v>
      </c>
      <c r="I211" t="s">
        <v>24</v>
      </c>
      <c r="J211" t="s">
        <v>24</v>
      </c>
      <c r="K211" t="s">
        <v>560</v>
      </c>
      <c r="L211" t="s">
        <v>477</v>
      </c>
      <c r="M211" t="s">
        <v>163</v>
      </c>
      <c r="N211" t="s">
        <v>28</v>
      </c>
      <c r="O211" t="s">
        <v>561</v>
      </c>
      <c r="P211" t="s">
        <v>361</v>
      </c>
      <c r="Q211" t="s">
        <v>562</v>
      </c>
      <c r="R211" t="s">
        <v>32</v>
      </c>
      <c r="S211" t="s">
        <v>33</v>
      </c>
      <c r="T211" t="s">
        <v>34</v>
      </c>
      <c r="U211" t="s">
        <v>35</v>
      </c>
      <c r="V211" t="s">
        <v>36</v>
      </c>
      <c r="W211" t="s">
        <v>530</v>
      </c>
      <c r="X211" t="s">
        <v>477</v>
      </c>
      <c r="Y211" t="s">
        <v>38</v>
      </c>
      <c r="Z211" t="s">
        <v>525</v>
      </c>
      <c r="AA211" t="s">
        <v>563</v>
      </c>
      <c r="AB211" t="s">
        <v>477</v>
      </c>
      <c r="AC211" s="20">
        <v>127556.85</v>
      </c>
      <c r="AD211" s="11">
        <v>129857.41</v>
      </c>
    </row>
    <row r="212" spans="1:30" x14ac:dyDescent="0.2">
      <c r="A212" s="16">
        <v>44926</v>
      </c>
      <c r="B212" s="16">
        <f t="shared" si="20"/>
        <v>44927</v>
      </c>
      <c r="C212" s="16">
        <v>45290</v>
      </c>
      <c r="D212" s="16">
        <f t="shared" si="18"/>
        <v>45291</v>
      </c>
      <c r="E212" s="28">
        <f t="shared" si="16"/>
        <v>182.5</v>
      </c>
      <c r="F212" s="17">
        <f t="shared" si="19"/>
        <v>499.5</v>
      </c>
      <c r="G212" s="18">
        <f t="shared" si="17"/>
        <v>124.875</v>
      </c>
      <c r="H212" t="s">
        <v>23</v>
      </c>
      <c r="I212" t="s">
        <v>24</v>
      </c>
      <c r="J212" t="s">
        <v>61</v>
      </c>
      <c r="K212" t="s">
        <v>560</v>
      </c>
      <c r="L212" t="s">
        <v>477</v>
      </c>
      <c r="M212" t="s">
        <v>163</v>
      </c>
      <c r="N212" t="s">
        <v>28</v>
      </c>
      <c r="O212" t="s">
        <v>561</v>
      </c>
      <c r="P212" t="s">
        <v>361</v>
      </c>
      <c r="Q212" t="s">
        <v>562</v>
      </c>
      <c r="R212" t="s">
        <v>32</v>
      </c>
      <c r="S212" t="s">
        <v>33</v>
      </c>
      <c r="T212" t="s">
        <v>34</v>
      </c>
      <c r="U212" t="s">
        <v>35</v>
      </c>
      <c r="V212" t="s">
        <v>36</v>
      </c>
      <c r="W212" t="s">
        <v>533</v>
      </c>
      <c r="X212" t="s">
        <v>477</v>
      </c>
      <c r="Y212" t="s">
        <v>38</v>
      </c>
      <c r="Z212" t="s">
        <v>525</v>
      </c>
      <c r="AA212" t="s">
        <v>563</v>
      </c>
      <c r="AB212" t="s">
        <v>477</v>
      </c>
      <c r="AC212" s="20">
        <v>0.25</v>
      </c>
      <c r="AD212" s="11">
        <v>129857.41</v>
      </c>
    </row>
    <row r="213" spans="1:30" x14ac:dyDescent="0.2">
      <c r="A213" s="16">
        <v>44926</v>
      </c>
      <c r="B213" s="16">
        <f t="shared" si="20"/>
        <v>44927</v>
      </c>
      <c r="C213" s="16">
        <v>45290</v>
      </c>
      <c r="D213" s="16">
        <f t="shared" si="18"/>
        <v>45291</v>
      </c>
      <c r="E213" s="28">
        <f t="shared" si="16"/>
        <v>182.5</v>
      </c>
      <c r="F213" s="17">
        <f t="shared" si="19"/>
        <v>499.5</v>
      </c>
      <c r="G213" s="18">
        <f t="shared" si="17"/>
        <v>1149004.845</v>
      </c>
      <c r="H213" t="s">
        <v>23</v>
      </c>
      <c r="I213" t="s">
        <v>24</v>
      </c>
      <c r="J213" t="s">
        <v>42</v>
      </c>
      <c r="K213" t="s">
        <v>560</v>
      </c>
      <c r="L213" t="s">
        <v>477</v>
      </c>
      <c r="M213" t="s">
        <v>163</v>
      </c>
      <c r="N213" t="s">
        <v>28</v>
      </c>
      <c r="O213" t="s">
        <v>561</v>
      </c>
      <c r="P213" t="s">
        <v>361</v>
      </c>
      <c r="Q213" t="s">
        <v>562</v>
      </c>
      <c r="R213" t="s">
        <v>32</v>
      </c>
      <c r="S213" t="s">
        <v>33</v>
      </c>
      <c r="T213" t="s">
        <v>34</v>
      </c>
      <c r="U213" t="s">
        <v>35</v>
      </c>
      <c r="V213" t="s">
        <v>36</v>
      </c>
      <c r="W213" t="s">
        <v>524</v>
      </c>
      <c r="X213" t="s">
        <v>477</v>
      </c>
      <c r="Y213" t="s">
        <v>38</v>
      </c>
      <c r="Z213" t="s">
        <v>525</v>
      </c>
      <c r="AA213" t="s">
        <v>563</v>
      </c>
      <c r="AB213" t="s">
        <v>477</v>
      </c>
      <c r="AC213" s="20">
        <v>2300.31</v>
      </c>
      <c r="AD213" s="11">
        <v>129857.41</v>
      </c>
    </row>
    <row r="214" spans="1:30" x14ac:dyDescent="0.2">
      <c r="A214" s="16">
        <v>44926</v>
      </c>
      <c r="B214" s="16">
        <f t="shared" si="20"/>
        <v>44927</v>
      </c>
      <c r="C214" s="16">
        <v>45290</v>
      </c>
      <c r="D214" s="16">
        <f t="shared" si="18"/>
        <v>45291</v>
      </c>
      <c r="E214" s="28">
        <f t="shared" si="16"/>
        <v>182.5</v>
      </c>
      <c r="F214" s="17">
        <f t="shared" si="19"/>
        <v>500.5</v>
      </c>
      <c r="G214" s="18">
        <f t="shared" si="17"/>
        <v>135290.155</v>
      </c>
      <c r="H214" t="s">
        <v>23</v>
      </c>
      <c r="I214" t="s">
        <v>24</v>
      </c>
      <c r="J214" t="s">
        <v>24</v>
      </c>
      <c r="K214" t="s">
        <v>527</v>
      </c>
      <c r="L214" t="s">
        <v>477</v>
      </c>
      <c r="M214" t="s">
        <v>442</v>
      </c>
      <c r="N214" t="s">
        <v>28</v>
      </c>
      <c r="O214" t="s">
        <v>528</v>
      </c>
      <c r="P214" t="s">
        <v>361</v>
      </c>
      <c r="Q214" t="s">
        <v>529</v>
      </c>
      <c r="R214" t="s">
        <v>32</v>
      </c>
      <c r="S214" t="s">
        <v>33</v>
      </c>
      <c r="T214" t="s">
        <v>34</v>
      </c>
      <c r="U214" t="s">
        <v>35</v>
      </c>
      <c r="V214" t="s">
        <v>36</v>
      </c>
      <c r="W214" t="s">
        <v>530</v>
      </c>
      <c r="X214" t="s">
        <v>477</v>
      </c>
      <c r="Y214" t="s">
        <v>38</v>
      </c>
      <c r="Z214" t="s">
        <v>531</v>
      </c>
      <c r="AA214" t="s">
        <v>532</v>
      </c>
      <c r="AB214" t="s">
        <v>477</v>
      </c>
      <c r="AC214" s="20">
        <v>270.31</v>
      </c>
      <c r="AD214" s="11">
        <v>479.66</v>
      </c>
    </row>
    <row r="215" spans="1:30" x14ac:dyDescent="0.2">
      <c r="A215" s="16">
        <v>44926</v>
      </c>
      <c r="B215" s="16">
        <f t="shared" si="20"/>
        <v>44927</v>
      </c>
      <c r="C215" s="16">
        <v>45290</v>
      </c>
      <c r="D215" s="16">
        <f t="shared" si="18"/>
        <v>45291</v>
      </c>
      <c r="E215" s="28">
        <f t="shared" si="16"/>
        <v>182.5</v>
      </c>
      <c r="F215" s="17">
        <f t="shared" si="19"/>
        <v>500.5</v>
      </c>
      <c r="G215" s="18">
        <f t="shared" si="17"/>
        <v>66136.069999999992</v>
      </c>
      <c r="H215" t="s">
        <v>23</v>
      </c>
      <c r="I215" t="s">
        <v>24</v>
      </c>
      <c r="J215" t="s">
        <v>61</v>
      </c>
      <c r="K215" t="s">
        <v>527</v>
      </c>
      <c r="L215" t="s">
        <v>477</v>
      </c>
      <c r="M215" t="s">
        <v>442</v>
      </c>
      <c r="N215" t="s">
        <v>28</v>
      </c>
      <c r="O215" t="s">
        <v>528</v>
      </c>
      <c r="P215" t="s">
        <v>361</v>
      </c>
      <c r="Q215" t="s">
        <v>529</v>
      </c>
      <c r="R215" t="s">
        <v>32</v>
      </c>
      <c r="S215" t="s">
        <v>33</v>
      </c>
      <c r="T215" t="s">
        <v>34</v>
      </c>
      <c r="U215" t="s">
        <v>35</v>
      </c>
      <c r="V215" t="s">
        <v>36</v>
      </c>
      <c r="W215" t="s">
        <v>533</v>
      </c>
      <c r="X215" t="s">
        <v>477</v>
      </c>
      <c r="Y215" t="s">
        <v>38</v>
      </c>
      <c r="Z215" t="s">
        <v>531</v>
      </c>
      <c r="AA215" t="s">
        <v>532</v>
      </c>
      <c r="AB215" t="s">
        <v>477</v>
      </c>
      <c r="AC215" s="20">
        <v>132.13999999999999</v>
      </c>
      <c r="AD215" s="11">
        <v>479.66</v>
      </c>
    </row>
    <row r="216" spans="1:30" x14ac:dyDescent="0.2">
      <c r="A216" s="16">
        <v>44926</v>
      </c>
      <c r="B216" s="16">
        <f t="shared" si="20"/>
        <v>44927</v>
      </c>
      <c r="C216" s="16">
        <v>45290</v>
      </c>
      <c r="D216" s="16">
        <f t="shared" si="18"/>
        <v>45291</v>
      </c>
      <c r="E216" s="28">
        <f t="shared" si="16"/>
        <v>182.5</v>
      </c>
      <c r="F216" s="17">
        <f t="shared" si="19"/>
        <v>500.5</v>
      </c>
      <c r="G216" s="18">
        <f t="shared" si="17"/>
        <v>37582.544999999998</v>
      </c>
      <c r="H216" t="s">
        <v>23</v>
      </c>
      <c r="I216" t="s">
        <v>24</v>
      </c>
      <c r="J216" t="s">
        <v>42</v>
      </c>
      <c r="K216" t="s">
        <v>527</v>
      </c>
      <c r="L216" t="s">
        <v>477</v>
      </c>
      <c r="M216" t="s">
        <v>442</v>
      </c>
      <c r="N216" t="s">
        <v>28</v>
      </c>
      <c r="O216" t="s">
        <v>528</v>
      </c>
      <c r="P216" t="s">
        <v>361</v>
      </c>
      <c r="Q216" t="s">
        <v>529</v>
      </c>
      <c r="R216" t="s">
        <v>32</v>
      </c>
      <c r="S216" t="s">
        <v>33</v>
      </c>
      <c r="T216" t="s">
        <v>34</v>
      </c>
      <c r="U216" t="s">
        <v>35</v>
      </c>
      <c r="V216" t="s">
        <v>36</v>
      </c>
      <c r="W216" t="s">
        <v>524</v>
      </c>
      <c r="X216" t="s">
        <v>477</v>
      </c>
      <c r="Y216" t="s">
        <v>38</v>
      </c>
      <c r="Z216" t="s">
        <v>531</v>
      </c>
      <c r="AA216" t="s">
        <v>532</v>
      </c>
      <c r="AB216" t="s">
        <v>477</v>
      </c>
      <c r="AC216" s="20">
        <v>75.09</v>
      </c>
      <c r="AD216" s="11">
        <v>479.66</v>
      </c>
    </row>
    <row r="217" spans="1:30" x14ac:dyDescent="0.2">
      <c r="A217" s="16">
        <v>44926</v>
      </c>
      <c r="B217" s="16">
        <f t="shared" si="20"/>
        <v>44927</v>
      </c>
      <c r="C217" s="16">
        <v>45290</v>
      </c>
      <c r="D217" s="16">
        <f t="shared" si="18"/>
        <v>45291</v>
      </c>
      <c r="E217" s="28">
        <f t="shared" si="16"/>
        <v>182.5</v>
      </c>
      <c r="F217" s="17">
        <f t="shared" si="19"/>
        <v>502.5</v>
      </c>
      <c r="G217" s="18">
        <f t="shared" si="17"/>
        <v>13200860.924999999</v>
      </c>
      <c r="H217" t="s">
        <v>23</v>
      </c>
      <c r="I217" t="s">
        <v>24</v>
      </c>
      <c r="J217" t="s">
        <v>42</v>
      </c>
      <c r="K217" t="s">
        <v>545</v>
      </c>
      <c r="L217" t="s">
        <v>477</v>
      </c>
      <c r="M217" t="s">
        <v>115</v>
      </c>
      <c r="N217" t="s">
        <v>28</v>
      </c>
      <c r="O217" t="s">
        <v>546</v>
      </c>
      <c r="P217" t="s">
        <v>361</v>
      </c>
      <c r="Q217" t="s">
        <v>547</v>
      </c>
      <c r="R217" t="s">
        <v>32</v>
      </c>
      <c r="S217" t="s">
        <v>33</v>
      </c>
      <c r="T217" t="s">
        <v>34</v>
      </c>
      <c r="U217" t="s">
        <v>35</v>
      </c>
      <c r="V217" t="s">
        <v>36</v>
      </c>
      <c r="W217" t="s">
        <v>524</v>
      </c>
      <c r="X217" t="s">
        <v>477</v>
      </c>
      <c r="Y217" t="s">
        <v>38</v>
      </c>
      <c r="Z217" t="s">
        <v>548</v>
      </c>
      <c r="AA217" t="s">
        <v>549</v>
      </c>
      <c r="AB217" t="s">
        <v>477</v>
      </c>
      <c r="AC217" s="20">
        <v>26270.37</v>
      </c>
      <c r="AD217" s="11">
        <v>26270.37</v>
      </c>
    </row>
    <row r="218" spans="1:30" x14ac:dyDescent="0.2">
      <c r="A218" s="16">
        <v>44926</v>
      </c>
      <c r="B218" s="16">
        <f t="shared" si="20"/>
        <v>44927</v>
      </c>
      <c r="C218" s="16">
        <v>45290</v>
      </c>
      <c r="D218" s="16">
        <f t="shared" si="18"/>
        <v>45291</v>
      </c>
      <c r="E218" s="28">
        <f t="shared" si="16"/>
        <v>182.5</v>
      </c>
      <c r="F218" s="17">
        <f t="shared" si="19"/>
        <v>509.5</v>
      </c>
      <c r="G218" s="18">
        <f t="shared" si="17"/>
        <v>2108886.7349999999</v>
      </c>
      <c r="H218" t="s">
        <v>23</v>
      </c>
      <c r="I218" t="s">
        <v>24</v>
      </c>
      <c r="J218" t="s">
        <v>24</v>
      </c>
      <c r="K218" t="s">
        <v>539</v>
      </c>
      <c r="L218" t="s">
        <v>477</v>
      </c>
      <c r="M218" t="s">
        <v>540</v>
      </c>
      <c r="N218" t="s">
        <v>28</v>
      </c>
      <c r="O218" t="s">
        <v>541</v>
      </c>
      <c r="P218" t="s">
        <v>361</v>
      </c>
      <c r="Q218" t="s">
        <v>542</v>
      </c>
      <c r="R218" t="s">
        <v>32</v>
      </c>
      <c r="S218" t="s">
        <v>33</v>
      </c>
      <c r="T218" t="s">
        <v>34</v>
      </c>
      <c r="U218" t="s">
        <v>35</v>
      </c>
      <c r="V218" t="s">
        <v>36</v>
      </c>
      <c r="W218" t="s">
        <v>530</v>
      </c>
      <c r="X218" t="s">
        <v>477</v>
      </c>
      <c r="Y218" t="s">
        <v>38</v>
      </c>
      <c r="Z218" t="s">
        <v>543</v>
      </c>
      <c r="AA218" t="s">
        <v>544</v>
      </c>
      <c r="AB218" t="s">
        <v>477</v>
      </c>
      <c r="AC218" s="20">
        <v>4139.13</v>
      </c>
      <c r="AD218" s="11">
        <v>4152.03</v>
      </c>
    </row>
    <row r="219" spans="1:30" x14ac:dyDescent="0.2">
      <c r="A219" s="16">
        <v>44926</v>
      </c>
      <c r="B219" s="16">
        <f t="shared" si="20"/>
        <v>44927</v>
      </c>
      <c r="C219" s="16">
        <v>45290</v>
      </c>
      <c r="D219" s="16">
        <f t="shared" si="18"/>
        <v>45291</v>
      </c>
      <c r="E219" s="28">
        <f t="shared" si="16"/>
        <v>182.5</v>
      </c>
      <c r="F219" s="17">
        <f t="shared" si="19"/>
        <v>509.5</v>
      </c>
      <c r="G219" s="18">
        <f t="shared" si="17"/>
        <v>6572.55</v>
      </c>
      <c r="H219" t="s">
        <v>23</v>
      </c>
      <c r="I219" t="s">
        <v>24</v>
      </c>
      <c r="J219" t="s">
        <v>42</v>
      </c>
      <c r="K219" t="s">
        <v>539</v>
      </c>
      <c r="L219" t="s">
        <v>477</v>
      </c>
      <c r="M219" t="s">
        <v>540</v>
      </c>
      <c r="N219" t="s">
        <v>28</v>
      </c>
      <c r="O219" t="s">
        <v>541</v>
      </c>
      <c r="P219" t="s">
        <v>361</v>
      </c>
      <c r="Q219" t="s">
        <v>542</v>
      </c>
      <c r="R219" t="s">
        <v>32</v>
      </c>
      <c r="S219" t="s">
        <v>33</v>
      </c>
      <c r="T219" t="s">
        <v>34</v>
      </c>
      <c r="U219" t="s">
        <v>35</v>
      </c>
      <c r="V219" t="s">
        <v>36</v>
      </c>
      <c r="W219" t="s">
        <v>524</v>
      </c>
      <c r="X219" t="s">
        <v>477</v>
      </c>
      <c r="Y219" t="s">
        <v>38</v>
      </c>
      <c r="Z219" t="s">
        <v>543</v>
      </c>
      <c r="AA219" t="s">
        <v>544</v>
      </c>
      <c r="AB219" t="s">
        <v>477</v>
      </c>
      <c r="AC219" s="20">
        <v>12.9</v>
      </c>
      <c r="AD219" s="11">
        <v>4152.03</v>
      </c>
    </row>
    <row r="220" spans="1:30" x14ac:dyDescent="0.2">
      <c r="A220" s="16">
        <v>44926</v>
      </c>
      <c r="B220" s="16">
        <f t="shared" si="20"/>
        <v>44927</v>
      </c>
      <c r="C220" s="16">
        <v>45290</v>
      </c>
      <c r="D220" s="16">
        <f t="shared" si="18"/>
        <v>45291</v>
      </c>
      <c r="E220" s="28">
        <f t="shared" si="16"/>
        <v>182.5</v>
      </c>
      <c r="F220" s="17">
        <f t="shared" si="19"/>
        <v>512.5</v>
      </c>
      <c r="G220" s="18">
        <f t="shared" si="17"/>
        <v>4052916.625</v>
      </c>
      <c r="H220" t="s">
        <v>23</v>
      </c>
      <c r="I220" t="s">
        <v>24</v>
      </c>
      <c r="J220" t="s">
        <v>24</v>
      </c>
      <c r="K220" t="s">
        <v>596</v>
      </c>
      <c r="L220" t="s">
        <v>548</v>
      </c>
      <c r="M220" t="s">
        <v>57</v>
      </c>
      <c r="N220" t="s">
        <v>28</v>
      </c>
      <c r="O220" t="s">
        <v>597</v>
      </c>
      <c r="P220" t="s">
        <v>598</v>
      </c>
      <c r="Q220" t="s">
        <v>599</v>
      </c>
      <c r="R220" t="s">
        <v>32</v>
      </c>
      <c r="S220" t="s">
        <v>33</v>
      </c>
      <c r="T220" t="s">
        <v>34</v>
      </c>
      <c r="U220" t="s">
        <v>35</v>
      </c>
      <c r="V220" t="s">
        <v>36</v>
      </c>
      <c r="W220" t="s">
        <v>600</v>
      </c>
      <c r="X220" t="s">
        <v>548</v>
      </c>
      <c r="Y220" t="s">
        <v>38</v>
      </c>
      <c r="Z220" t="s">
        <v>601</v>
      </c>
      <c r="AA220" t="s">
        <v>602</v>
      </c>
      <c r="AB220" t="s">
        <v>548</v>
      </c>
      <c r="AC220" s="20">
        <v>7908.13</v>
      </c>
      <c r="AD220" s="11">
        <v>34360.54</v>
      </c>
    </row>
    <row r="221" spans="1:30" x14ac:dyDescent="0.2">
      <c r="A221" s="16">
        <v>44926</v>
      </c>
      <c r="B221" s="16">
        <f t="shared" si="20"/>
        <v>44927</v>
      </c>
      <c r="C221" s="16">
        <v>45290</v>
      </c>
      <c r="D221" s="16">
        <f t="shared" si="18"/>
        <v>45291</v>
      </c>
      <c r="E221" s="28">
        <f t="shared" si="16"/>
        <v>182.5</v>
      </c>
      <c r="F221" s="17">
        <f t="shared" si="19"/>
        <v>512.5</v>
      </c>
      <c r="G221" s="18">
        <f t="shared" si="17"/>
        <v>30.75</v>
      </c>
      <c r="H221" t="s">
        <v>23</v>
      </c>
      <c r="I221" t="s">
        <v>24</v>
      </c>
      <c r="J221" t="s">
        <v>61</v>
      </c>
      <c r="K221" t="s">
        <v>596</v>
      </c>
      <c r="L221" t="s">
        <v>548</v>
      </c>
      <c r="M221" t="s">
        <v>57</v>
      </c>
      <c r="N221" t="s">
        <v>28</v>
      </c>
      <c r="O221" t="s">
        <v>597</v>
      </c>
      <c r="P221" t="s">
        <v>598</v>
      </c>
      <c r="Q221" t="s">
        <v>599</v>
      </c>
      <c r="R221" t="s">
        <v>32</v>
      </c>
      <c r="S221" t="s">
        <v>33</v>
      </c>
      <c r="T221" t="s">
        <v>34</v>
      </c>
      <c r="U221" t="s">
        <v>35</v>
      </c>
      <c r="V221" t="s">
        <v>36</v>
      </c>
      <c r="W221" t="s">
        <v>603</v>
      </c>
      <c r="X221" t="s">
        <v>548</v>
      </c>
      <c r="Y221" t="s">
        <v>38</v>
      </c>
      <c r="Z221" t="s">
        <v>601</v>
      </c>
      <c r="AA221" t="s">
        <v>602</v>
      </c>
      <c r="AB221" t="s">
        <v>548</v>
      </c>
      <c r="AC221" s="20">
        <v>0.06</v>
      </c>
      <c r="AD221" s="11">
        <v>34360.54</v>
      </c>
    </row>
    <row r="222" spans="1:30" x14ac:dyDescent="0.2">
      <c r="A222" s="16">
        <v>44926</v>
      </c>
      <c r="B222" s="16">
        <f t="shared" si="20"/>
        <v>44927</v>
      </c>
      <c r="C222" s="16">
        <v>45290</v>
      </c>
      <c r="D222" s="16">
        <f t="shared" si="18"/>
        <v>45291</v>
      </c>
      <c r="E222" s="28">
        <f t="shared" si="16"/>
        <v>182.5</v>
      </c>
      <c r="F222" s="17">
        <f t="shared" si="19"/>
        <v>512.5</v>
      </c>
      <c r="G222" s="18">
        <f t="shared" si="17"/>
        <v>12718266.625</v>
      </c>
      <c r="H222" t="s">
        <v>23</v>
      </c>
      <c r="I222" t="s">
        <v>24</v>
      </c>
      <c r="J222" t="s">
        <v>42</v>
      </c>
      <c r="K222" t="s">
        <v>596</v>
      </c>
      <c r="L222" t="s">
        <v>548</v>
      </c>
      <c r="M222" t="s">
        <v>57</v>
      </c>
      <c r="N222" t="s">
        <v>28</v>
      </c>
      <c r="O222" t="s">
        <v>597</v>
      </c>
      <c r="P222" t="s">
        <v>598</v>
      </c>
      <c r="Q222" t="s">
        <v>599</v>
      </c>
      <c r="R222" t="s">
        <v>32</v>
      </c>
      <c r="S222" t="s">
        <v>33</v>
      </c>
      <c r="T222" t="s">
        <v>34</v>
      </c>
      <c r="U222" t="s">
        <v>35</v>
      </c>
      <c r="V222" t="s">
        <v>36</v>
      </c>
      <c r="W222" t="s">
        <v>604</v>
      </c>
      <c r="X222" t="s">
        <v>548</v>
      </c>
      <c r="Y222" t="s">
        <v>38</v>
      </c>
      <c r="Z222" t="s">
        <v>601</v>
      </c>
      <c r="AA222" t="s">
        <v>602</v>
      </c>
      <c r="AB222" t="s">
        <v>548</v>
      </c>
      <c r="AC222" s="20">
        <v>24816.13</v>
      </c>
      <c r="AD222" s="11">
        <v>34360.54</v>
      </c>
    </row>
    <row r="223" spans="1:30" x14ac:dyDescent="0.2">
      <c r="A223" s="16">
        <v>44926</v>
      </c>
      <c r="B223" s="16">
        <f t="shared" si="20"/>
        <v>44927</v>
      </c>
      <c r="C223" s="16">
        <v>45290</v>
      </c>
      <c r="D223" s="16">
        <f t="shared" si="18"/>
        <v>45291</v>
      </c>
      <c r="E223" s="28">
        <f t="shared" si="16"/>
        <v>182.5</v>
      </c>
      <c r="F223" s="17">
        <f t="shared" si="19"/>
        <v>513.5</v>
      </c>
      <c r="G223" s="18">
        <f t="shared" si="17"/>
        <v>8340831.8500000006</v>
      </c>
      <c r="H223" t="s">
        <v>23</v>
      </c>
      <c r="I223" t="s">
        <v>24</v>
      </c>
      <c r="J223" t="s">
        <v>42</v>
      </c>
      <c r="K223" t="s">
        <v>605</v>
      </c>
      <c r="L223" t="s">
        <v>548</v>
      </c>
      <c r="M223" t="s">
        <v>45</v>
      </c>
      <c r="N223" t="s">
        <v>28</v>
      </c>
      <c r="O223" t="s">
        <v>606</v>
      </c>
      <c r="P223" t="s">
        <v>598</v>
      </c>
      <c r="Q223" t="s">
        <v>607</v>
      </c>
      <c r="R223" t="s">
        <v>32</v>
      </c>
      <c r="S223" t="s">
        <v>33</v>
      </c>
      <c r="T223" t="s">
        <v>34</v>
      </c>
      <c r="U223" t="s">
        <v>35</v>
      </c>
      <c r="V223" t="s">
        <v>36</v>
      </c>
      <c r="W223" t="s">
        <v>604</v>
      </c>
      <c r="X223" t="s">
        <v>548</v>
      </c>
      <c r="Y223" t="s">
        <v>38</v>
      </c>
      <c r="Z223" t="s">
        <v>608</v>
      </c>
      <c r="AA223" t="s">
        <v>609</v>
      </c>
      <c r="AB223" t="s">
        <v>548</v>
      </c>
      <c r="AC223" s="20">
        <v>16243.1</v>
      </c>
      <c r="AD223" s="11">
        <v>16243.1</v>
      </c>
    </row>
    <row r="224" spans="1:30" x14ac:dyDescent="0.2">
      <c r="A224" s="16">
        <v>44926</v>
      </c>
      <c r="B224" s="16">
        <f t="shared" si="20"/>
        <v>44927</v>
      </c>
      <c r="C224" s="16">
        <v>45290</v>
      </c>
      <c r="D224" s="16">
        <f t="shared" si="18"/>
        <v>45291</v>
      </c>
      <c r="E224" s="28">
        <f t="shared" si="16"/>
        <v>182.5</v>
      </c>
      <c r="F224" s="17">
        <f t="shared" si="19"/>
        <v>516.5</v>
      </c>
      <c r="G224" s="18">
        <f t="shared" si="17"/>
        <v>633523.40499999991</v>
      </c>
      <c r="H224" t="s">
        <v>23</v>
      </c>
      <c r="I224" t="s">
        <v>24</v>
      </c>
      <c r="J224" t="s">
        <v>24</v>
      </c>
      <c r="K224" t="s">
        <v>615</v>
      </c>
      <c r="L224" t="s">
        <v>548</v>
      </c>
      <c r="M224" t="s">
        <v>502</v>
      </c>
      <c r="N224" t="s">
        <v>28</v>
      </c>
      <c r="O224" t="s">
        <v>616</v>
      </c>
      <c r="P224" t="s">
        <v>598</v>
      </c>
      <c r="Q224" t="s">
        <v>617</v>
      </c>
      <c r="R224" t="s">
        <v>32</v>
      </c>
      <c r="S224" t="s">
        <v>33</v>
      </c>
      <c r="T224" t="s">
        <v>34</v>
      </c>
      <c r="U224" t="s">
        <v>35</v>
      </c>
      <c r="V224" t="s">
        <v>36</v>
      </c>
      <c r="W224" t="s">
        <v>600</v>
      </c>
      <c r="X224" t="s">
        <v>548</v>
      </c>
      <c r="Y224" t="s">
        <v>38</v>
      </c>
      <c r="Z224" t="s">
        <v>618</v>
      </c>
      <c r="AA224" t="s">
        <v>619</v>
      </c>
      <c r="AB224" t="s">
        <v>548</v>
      </c>
      <c r="AC224" s="20">
        <v>1226.57</v>
      </c>
      <c r="AD224" s="11">
        <v>1308.56</v>
      </c>
    </row>
    <row r="225" spans="1:30" x14ac:dyDescent="0.2">
      <c r="A225" s="16">
        <v>44926</v>
      </c>
      <c r="B225" s="16">
        <f t="shared" si="20"/>
        <v>44927</v>
      </c>
      <c r="C225" s="16">
        <v>45290</v>
      </c>
      <c r="D225" s="16">
        <f t="shared" si="18"/>
        <v>45291</v>
      </c>
      <c r="E225" s="28">
        <f t="shared" si="16"/>
        <v>182.5</v>
      </c>
      <c r="F225" s="17">
        <f t="shared" si="19"/>
        <v>516.5</v>
      </c>
      <c r="G225" s="18">
        <f t="shared" si="17"/>
        <v>42347.834999999999</v>
      </c>
      <c r="H225" t="s">
        <v>23</v>
      </c>
      <c r="I225" t="s">
        <v>24</v>
      </c>
      <c r="J225" t="s">
        <v>42</v>
      </c>
      <c r="K225" t="s">
        <v>615</v>
      </c>
      <c r="L225" t="s">
        <v>548</v>
      </c>
      <c r="M225" t="s">
        <v>502</v>
      </c>
      <c r="N225" t="s">
        <v>28</v>
      </c>
      <c r="O225" t="s">
        <v>616</v>
      </c>
      <c r="P225" t="s">
        <v>598</v>
      </c>
      <c r="Q225" t="s">
        <v>617</v>
      </c>
      <c r="R225" t="s">
        <v>32</v>
      </c>
      <c r="S225" t="s">
        <v>33</v>
      </c>
      <c r="T225" t="s">
        <v>34</v>
      </c>
      <c r="U225" t="s">
        <v>35</v>
      </c>
      <c r="V225" t="s">
        <v>36</v>
      </c>
      <c r="W225" t="s">
        <v>604</v>
      </c>
      <c r="X225" t="s">
        <v>548</v>
      </c>
      <c r="Y225" t="s">
        <v>38</v>
      </c>
      <c r="Z225" t="s">
        <v>618</v>
      </c>
      <c r="AA225" t="s">
        <v>619</v>
      </c>
      <c r="AB225" t="s">
        <v>548</v>
      </c>
      <c r="AC225" s="20">
        <v>81.99</v>
      </c>
      <c r="AD225" s="11">
        <v>1308.56</v>
      </c>
    </row>
    <row r="226" spans="1:30" x14ac:dyDescent="0.2">
      <c r="A226" s="16">
        <v>44926</v>
      </c>
      <c r="B226" s="16">
        <f t="shared" si="20"/>
        <v>44927</v>
      </c>
      <c r="C226" s="16">
        <v>45290</v>
      </c>
      <c r="D226" s="16">
        <f t="shared" si="18"/>
        <v>45291</v>
      </c>
      <c r="E226" s="28">
        <f t="shared" si="16"/>
        <v>182.5</v>
      </c>
      <c r="F226" s="17">
        <f t="shared" si="19"/>
        <v>519.5</v>
      </c>
      <c r="G226" s="18">
        <f t="shared" si="17"/>
        <v>538518.8949999999</v>
      </c>
      <c r="H226" t="s">
        <v>23</v>
      </c>
      <c r="I226" t="s">
        <v>24</v>
      </c>
      <c r="J226" t="s">
        <v>24</v>
      </c>
      <c r="K226" t="s">
        <v>610</v>
      </c>
      <c r="L226" t="s">
        <v>548</v>
      </c>
      <c r="M226" t="s">
        <v>493</v>
      </c>
      <c r="N226" t="s">
        <v>28</v>
      </c>
      <c r="O226" t="s">
        <v>611</v>
      </c>
      <c r="P226" t="s">
        <v>598</v>
      </c>
      <c r="Q226" t="s">
        <v>612</v>
      </c>
      <c r="R226" t="s">
        <v>32</v>
      </c>
      <c r="S226" t="s">
        <v>33</v>
      </c>
      <c r="T226" t="s">
        <v>34</v>
      </c>
      <c r="U226" t="s">
        <v>35</v>
      </c>
      <c r="V226" t="s">
        <v>36</v>
      </c>
      <c r="W226" t="s">
        <v>600</v>
      </c>
      <c r="X226" t="s">
        <v>548</v>
      </c>
      <c r="Y226" t="s">
        <v>38</v>
      </c>
      <c r="Z226" t="s">
        <v>613</v>
      </c>
      <c r="AA226" t="s">
        <v>614</v>
      </c>
      <c r="AB226" t="s">
        <v>548</v>
      </c>
      <c r="AC226" s="20">
        <v>1036.6099999999999</v>
      </c>
      <c r="AD226" s="11">
        <v>1036.55</v>
      </c>
    </row>
    <row r="227" spans="1:30" x14ac:dyDescent="0.2">
      <c r="A227" s="16">
        <v>44926</v>
      </c>
      <c r="B227" s="16">
        <f t="shared" si="20"/>
        <v>44927</v>
      </c>
      <c r="C227" s="16">
        <v>45290</v>
      </c>
      <c r="D227" s="16">
        <f t="shared" si="18"/>
        <v>45291</v>
      </c>
      <c r="E227" s="28">
        <f t="shared" si="16"/>
        <v>182.5</v>
      </c>
      <c r="F227" s="17">
        <f t="shared" si="19"/>
        <v>519.5</v>
      </c>
      <c r="G227" s="18">
        <f t="shared" si="17"/>
        <v>-31.169999999999998</v>
      </c>
      <c r="H227" t="s">
        <v>23</v>
      </c>
      <c r="I227" t="s">
        <v>24</v>
      </c>
      <c r="J227" t="s">
        <v>42</v>
      </c>
      <c r="K227" t="s">
        <v>610</v>
      </c>
      <c r="L227" t="s">
        <v>548</v>
      </c>
      <c r="M227" t="s">
        <v>493</v>
      </c>
      <c r="N227" t="s">
        <v>28</v>
      </c>
      <c r="O227" t="s">
        <v>611</v>
      </c>
      <c r="P227" t="s">
        <v>598</v>
      </c>
      <c r="Q227" t="s">
        <v>612</v>
      </c>
      <c r="R227" t="s">
        <v>32</v>
      </c>
      <c r="S227" t="s">
        <v>33</v>
      </c>
      <c r="T227" t="s">
        <v>34</v>
      </c>
      <c r="U227" t="s">
        <v>35</v>
      </c>
      <c r="V227" t="s">
        <v>36</v>
      </c>
      <c r="W227" t="s">
        <v>604</v>
      </c>
      <c r="X227" t="s">
        <v>548</v>
      </c>
      <c r="Y227" t="s">
        <v>38</v>
      </c>
      <c r="Z227" t="s">
        <v>613</v>
      </c>
      <c r="AA227" t="s">
        <v>614</v>
      </c>
      <c r="AB227" t="s">
        <v>548</v>
      </c>
      <c r="AC227" s="20">
        <v>-0.06</v>
      </c>
      <c r="AD227" s="11">
        <v>1036.55</v>
      </c>
    </row>
    <row r="228" spans="1:30" x14ac:dyDescent="0.2">
      <c r="A228" s="16">
        <v>44926</v>
      </c>
      <c r="B228" s="16">
        <f t="shared" si="20"/>
        <v>44927</v>
      </c>
      <c r="C228" s="16">
        <v>45290</v>
      </c>
      <c r="D228" s="16">
        <f t="shared" si="18"/>
        <v>45291</v>
      </c>
      <c r="E228" s="28">
        <f t="shared" si="16"/>
        <v>182.5</v>
      </c>
      <c r="F228" s="17">
        <f t="shared" si="19"/>
        <v>523.5</v>
      </c>
      <c r="G228" s="18">
        <f t="shared" si="17"/>
        <v>6547142.2799999993</v>
      </c>
      <c r="H228" t="s">
        <v>23</v>
      </c>
      <c r="I228" t="s">
        <v>24</v>
      </c>
      <c r="J228" t="s">
        <v>24</v>
      </c>
      <c r="K228" t="s">
        <v>658</v>
      </c>
      <c r="L228" t="s">
        <v>601</v>
      </c>
      <c r="M228" t="s">
        <v>173</v>
      </c>
      <c r="N228" t="s">
        <v>28</v>
      </c>
      <c r="O228" t="s">
        <v>659</v>
      </c>
      <c r="P228" t="s">
        <v>608</v>
      </c>
      <c r="Q228" t="s">
        <v>660</v>
      </c>
      <c r="R228" t="s">
        <v>32</v>
      </c>
      <c r="S228" t="s">
        <v>33</v>
      </c>
      <c r="T228" t="s">
        <v>34</v>
      </c>
      <c r="U228" t="s">
        <v>35</v>
      </c>
      <c r="V228" t="s">
        <v>36</v>
      </c>
      <c r="W228" t="s">
        <v>661</v>
      </c>
      <c r="X228" t="s">
        <v>601</v>
      </c>
      <c r="Y228" t="s">
        <v>38</v>
      </c>
      <c r="Z228" t="s">
        <v>662</v>
      </c>
      <c r="AA228" t="s">
        <v>663</v>
      </c>
      <c r="AB228" t="s">
        <v>601</v>
      </c>
      <c r="AC228" s="20">
        <v>12506.48</v>
      </c>
      <c r="AD228" s="11">
        <v>32103.11</v>
      </c>
    </row>
    <row r="229" spans="1:30" x14ac:dyDescent="0.2">
      <c r="A229" s="16">
        <v>44926</v>
      </c>
      <c r="B229" s="16">
        <f t="shared" si="20"/>
        <v>44927</v>
      </c>
      <c r="C229" s="16">
        <v>45290</v>
      </c>
      <c r="D229" s="16">
        <f t="shared" si="18"/>
        <v>45291</v>
      </c>
      <c r="E229" s="28">
        <f t="shared" si="16"/>
        <v>182.5</v>
      </c>
      <c r="F229" s="17">
        <f t="shared" si="19"/>
        <v>523.5</v>
      </c>
      <c r="G229" s="18">
        <f t="shared" si="17"/>
        <v>12637.29</v>
      </c>
      <c r="H229" t="s">
        <v>23</v>
      </c>
      <c r="I229" t="s">
        <v>24</v>
      </c>
      <c r="J229" t="s">
        <v>61</v>
      </c>
      <c r="K229" t="s">
        <v>658</v>
      </c>
      <c r="L229" t="s">
        <v>601</v>
      </c>
      <c r="M229" t="s">
        <v>173</v>
      </c>
      <c r="N229" t="s">
        <v>28</v>
      </c>
      <c r="O229" t="s">
        <v>659</v>
      </c>
      <c r="P229" t="s">
        <v>608</v>
      </c>
      <c r="Q229" t="s">
        <v>660</v>
      </c>
      <c r="R229" t="s">
        <v>32</v>
      </c>
      <c r="S229" t="s">
        <v>33</v>
      </c>
      <c r="T229" t="s">
        <v>34</v>
      </c>
      <c r="U229" t="s">
        <v>35</v>
      </c>
      <c r="V229" t="s">
        <v>36</v>
      </c>
      <c r="W229" t="s">
        <v>664</v>
      </c>
      <c r="X229" t="s">
        <v>601</v>
      </c>
      <c r="Y229" t="s">
        <v>38</v>
      </c>
      <c r="Z229" t="s">
        <v>662</v>
      </c>
      <c r="AA229" t="s">
        <v>663</v>
      </c>
      <c r="AB229" t="s">
        <v>601</v>
      </c>
      <c r="AC229" s="20">
        <v>24.14</v>
      </c>
      <c r="AD229" s="11">
        <v>32103.11</v>
      </c>
    </row>
    <row r="230" spans="1:30" x14ac:dyDescent="0.2">
      <c r="A230" s="16">
        <v>44926</v>
      </c>
      <c r="B230" s="16">
        <f t="shared" si="20"/>
        <v>44927</v>
      </c>
      <c r="C230" s="16">
        <v>45290</v>
      </c>
      <c r="D230" s="16">
        <f t="shared" si="18"/>
        <v>45291</v>
      </c>
      <c r="E230" s="28">
        <f t="shared" si="16"/>
        <v>182.5</v>
      </c>
      <c r="F230" s="17">
        <f t="shared" si="19"/>
        <v>523.5</v>
      </c>
      <c r="G230" s="18">
        <f t="shared" si="17"/>
        <v>10246198.515000001</v>
      </c>
      <c r="H230" t="s">
        <v>23</v>
      </c>
      <c r="I230" t="s">
        <v>24</v>
      </c>
      <c r="J230" t="s">
        <v>42</v>
      </c>
      <c r="K230" t="s">
        <v>658</v>
      </c>
      <c r="L230" t="s">
        <v>601</v>
      </c>
      <c r="M230" t="s">
        <v>173</v>
      </c>
      <c r="N230" t="s">
        <v>28</v>
      </c>
      <c r="O230" t="s">
        <v>659</v>
      </c>
      <c r="P230" t="s">
        <v>608</v>
      </c>
      <c r="Q230" t="s">
        <v>660</v>
      </c>
      <c r="R230" t="s">
        <v>32</v>
      </c>
      <c r="S230" t="s">
        <v>33</v>
      </c>
      <c r="T230" t="s">
        <v>34</v>
      </c>
      <c r="U230" t="s">
        <v>35</v>
      </c>
      <c r="V230" t="s">
        <v>36</v>
      </c>
      <c r="W230" t="s">
        <v>665</v>
      </c>
      <c r="X230" t="s">
        <v>601</v>
      </c>
      <c r="Y230" t="s">
        <v>38</v>
      </c>
      <c r="Z230" t="s">
        <v>662</v>
      </c>
      <c r="AA230" t="s">
        <v>663</v>
      </c>
      <c r="AB230" t="s">
        <v>601</v>
      </c>
      <c r="AC230" s="20">
        <v>19572.490000000002</v>
      </c>
      <c r="AD230" s="11">
        <v>32103.11</v>
      </c>
    </row>
    <row r="231" spans="1:30" x14ac:dyDescent="0.2">
      <c r="A231" s="16">
        <v>44926</v>
      </c>
      <c r="B231" s="16">
        <f t="shared" si="20"/>
        <v>44927</v>
      </c>
      <c r="C231" s="16">
        <v>45290</v>
      </c>
      <c r="D231" s="16">
        <f t="shared" si="18"/>
        <v>45291</v>
      </c>
      <c r="E231" s="28">
        <f t="shared" si="16"/>
        <v>182.5</v>
      </c>
      <c r="F231" s="17">
        <f t="shared" si="19"/>
        <v>526.5</v>
      </c>
      <c r="G231" s="18">
        <f t="shared" si="17"/>
        <v>23966.280000000002</v>
      </c>
      <c r="H231" t="s">
        <v>23</v>
      </c>
      <c r="I231" t="s">
        <v>24</v>
      </c>
      <c r="J231" t="s">
        <v>24</v>
      </c>
      <c r="K231" t="s">
        <v>666</v>
      </c>
      <c r="L231" t="s">
        <v>601</v>
      </c>
      <c r="M231" t="s">
        <v>226</v>
      </c>
      <c r="N231" t="s">
        <v>28</v>
      </c>
      <c r="O231" t="s">
        <v>667</v>
      </c>
      <c r="P231" t="s">
        <v>608</v>
      </c>
      <c r="Q231" t="s">
        <v>668</v>
      </c>
      <c r="R231" t="s">
        <v>32</v>
      </c>
      <c r="S231" t="s">
        <v>33</v>
      </c>
      <c r="T231" t="s">
        <v>34</v>
      </c>
      <c r="U231" t="s">
        <v>35</v>
      </c>
      <c r="V231" t="s">
        <v>36</v>
      </c>
      <c r="W231" t="s">
        <v>661</v>
      </c>
      <c r="X231" t="s">
        <v>601</v>
      </c>
      <c r="Y231" t="s">
        <v>38</v>
      </c>
      <c r="Z231" t="s">
        <v>669</v>
      </c>
      <c r="AA231" t="s">
        <v>670</v>
      </c>
      <c r="AB231" t="s">
        <v>601</v>
      </c>
      <c r="AC231" s="20">
        <v>45.52</v>
      </c>
      <c r="AD231" s="11">
        <v>1557.79</v>
      </c>
    </row>
    <row r="232" spans="1:30" x14ac:dyDescent="0.2">
      <c r="A232" s="16">
        <v>44926</v>
      </c>
      <c r="B232" s="16">
        <f t="shared" si="20"/>
        <v>44927</v>
      </c>
      <c r="C232" s="16">
        <v>45290</v>
      </c>
      <c r="D232" s="16">
        <f t="shared" si="18"/>
        <v>45291</v>
      </c>
      <c r="E232" s="28">
        <f t="shared" si="16"/>
        <v>182.5</v>
      </c>
      <c r="F232" s="17">
        <f t="shared" si="19"/>
        <v>526.5</v>
      </c>
      <c r="G232" s="18">
        <f t="shared" si="17"/>
        <v>796210.15500000003</v>
      </c>
      <c r="H232" t="s">
        <v>23</v>
      </c>
      <c r="I232" t="s">
        <v>24</v>
      </c>
      <c r="J232" t="s">
        <v>42</v>
      </c>
      <c r="K232" t="s">
        <v>666</v>
      </c>
      <c r="L232" t="s">
        <v>601</v>
      </c>
      <c r="M232" t="s">
        <v>226</v>
      </c>
      <c r="N232" t="s">
        <v>28</v>
      </c>
      <c r="O232" t="s">
        <v>667</v>
      </c>
      <c r="P232" t="s">
        <v>608</v>
      </c>
      <c r="Q232" t="s">
        <v>668</v>
      </c>
      <c r="R232" t="s">
        <v>32</v>
      </c>
      <c r="S232" t="s">
        <v>33</v>
      </c>
      <c r="T232" t="s">
        <v>34</v>
      </c>
      <c r="U232" t="s">
        <v>35</v>
      </c>
      <c r="V232" t="s">
        <v>36</v>
      </c>
      <c r="W232" t="s">
        <v>665</v>
      </c>
      <c r="X232" t="s">
        <v>601</v>
      </c>
      <c r="Y232" t="s">
        <v>38</v>
      </c>
      <c r="Z232" t="s">
        <v>669</v>
      </c>
      <c r="AA232" t="s">
        <v>670</v>
      </c>
      <c r="AB232" t="s">
        <v>601</v>
      </c>
      <c r="AC232" s="20">
        <v>1512.27</v>
      </c>
      <c r="AD232" s="11">
        <v>1557.79</v>
      </c>
    </row>
    <row r="233" spans="1:30" x14ac:dyDescent="0.2">
      <c r="A233" s="16">
        <v>44926</v>
      </c>
      <c r="B233" s="16">
        <f t="shared" si="20"/>
        <v>44927</v>
      </c>
      <c r="C233" s="16">
        <v>45290</v>
      </c>
      <c r="D233" s="16">
        <f t="shared" si="18"/>
        <v>45291</v>
      </c>
      <c r="E233" s="28">
        <f t="shared" si="16"/>
        <v>182.5</v>
      </c>
      <c r="F233" s="17">
        <f t="shared" si="19"/>
        <v>526.5</v>
      </c>
      <c r="G233" s="18">
        <f t="shared" si="17"/>
        <v>58172837.579999998</v>
      </c>
      <c r="H233" t="s">
        <v>23</v>
      </c>
      <c r="I233" t="s">
        <v>24</v>
      </c>
      <c r="J233" t="s">
        <v>24</v>
      </c>
      <c r="K233" t="s">
        <v>676</v>
      </c>
      <c r="L233" t="s">
        <v>601</v>
      </c>
      <c r="M233" t="s">
        <v>253</v>
      </c>
      <c r="N233" t="s">
        <v>28</v>
      </c>
      <c r="O233" t="s">
        <v>677</v>
      </c>
      <c r="P233" t="s">
        <v>608</v>
      </c>
      <c r="Q233" t="s">
        <v>678</v>
      </c>
      <c r="R233" t="s">
        <v>32</v>
      </c>
      <c r="S233" t="s">
        <v>33</v>
      </c>
      <c r="T233" t="s">
        <v>34</v>
      </c>
      <c r="U233" t="s">
        <v>35</v>
      </c>
      <c r="V233" t="s">
        <v>36</v>
      </c>
      <c r="W233" t="s">
        <v>661</v>
      </c>
      <c r="X233" t="s">
        <v>601</v>
      </c>
      <c r="Y233" t="s">
        <v>38</v>
      </c>
      <c r="Z233" t="s">
        <v>669</v>
      </c>
      <c r="AA233" t="s">
        <v>679</v>
      </c>
      <c r="AB233" t="s">
        <v>601</v>
      </c>
      <c r="AC233" s="20">
        <v>110489.72</v>
      </c>
      <c r="AD233" s="11">
        <v>340164.26</v>
      </c>
    </row>
    <row r="234" spans="1:30" x14ac:dyDescent="0.2">
      <c r="A234" s="16">
        <v>44926</v>
      </c>
      <c r="B234" s="16">
        <f t="shared" si="20"/>
        <v>44927</v>
      </c>
      <c r="C234" s="16">
        <v>45290</v>
      </c>
      <c r="D234" s="16">
        <f t="shared" si="18"/>
        <v>45291</v>
      </c>
      <c r="E234" s="28">
        <f t="shared" si="16"/>
        <v>182.5</v>
      </c>
      <c r="F234" s="17">
        <f t="shared" si="19"/>
        <v>526.5</v>
      </c>
      <c r="G234" s="18">
        <f t="shared" si="17"/>
        <v>115.83</v>
      </c>
      <c r="H234" t="s">
        <v>23</v>
      </c>
      <c r="I234" t="s">
        <v>24</v>
      </c>
      <c r="J234" t="s">
        <v>61</v>
      </c>
      <c r="K234" t="s">
        <v>676</v>
      </c>
      <c r="L234" t="s">
        <v>601</v>
      </c>
      <c r="M234" t="s">
        <v>253</v>
      </c>
      <c r="N234" t="s">
        <v>28</v>
      </c>
      <c r="O234" t="s">
        <v>677</v>
      </c>
      <c r="P234" t="s">
        <v>608</v>
      </c>
      <c r="Q234" t="s">
        <v>678</v>
      </c>
      <c r="R234" t="s">
        <v>32</v>
      </c>
      <c r="S234" t="s">
        <v>33</v>
      </c>
      <c r="T234" t="s">
        <v>34</v>
      </c>
      <c r="U234" t="s">
        <v>35</v>
      </c>
      <c r="V234" t="s">
        <v>36</v>
      </c>
      <c r="W234" t="s">
        <v>664</v>
      </c>
      <c r="X234" t="s">
        <v>601</v>
      </c>
      <c r="Y234" t="s">
        <v>38</v>
      </c>
      <c r="Z234" t="s">
        <v>669</v>
      </c>
      <c r="AA234" t="s">
        <v>679</v>
      </c>
      <c r="AB234" t="s">
        <v>601</v>
      </c>
      <c r="AC234" s="20">
        <v>0.22</v>
      </c>
      <c r="AD234" s="11">
        <v>340164.26</v>
      </c>
    </row>
    <row r="235" spans="1:30" x14ac:dyDescent="0.2">
      <c r="A235" s="16">
        <v>44926</v>
      </c>
      <c r="B235" s="16">
        <f t="shared" si="20"/>
        <v>44927</v>
      </c>
      <c r="C235" s="16">
        <v>45290</v>
      </c>
      <c r="D235" s="16">
        <f t="shared" si="18"/>
        <v>45291</v>
      </c>
      <c r="E235" s="28">
        <f t="shared" si="16"/>
        <v>182.5</v>
      </c>
      <c r="F235" s="17">
        <f t="shared" si="19"/>
        <v>526.5</v>
      </c>
      <c r="G235" s="18">
        <f t="shared" si="17"/>
        <v>120923529.48</v>
      </c>
      <c r="H235" t="s">
        <v>23</v>
      </c>
      <c r="I235" t="s">
        <v>24</v>
      </c>
      <c r="J235" t="s">
        <v>42</v>
      </c>
      <c r="K235" t="s">
        <v>676</v>
      </c>
      <c r="L235" t="s">
        <v>601</v>
      </c>
      <c r="M235" t="s">
        <v>253</v>
      </c>
      <c r="N235" t="s">
        <v>28</v>
      </c>
      <c r="O235" t="s">
        <v>677</v>
      </c>
      <c r="P235" t="s">
        <v>608</v>
      </c>
      <c r="Q235" t="s">
        <v>678</v>
      </c>
      <c r="R235" t="s">
        <v>32</v>
      </c>
      <c r="S235" t="s">
        <v>33</v>
      </c>
      <c r="T235" t="s">
        <v>34</v>
      </c>
      <c r="U235" t="s">
        <v>35</v>
      </c>
      <c r="V235" t="s">
        <v>36</v>
      </c>
      <c r="W235" t="s">
        <v>665</v>
      </c>
      <c r="X235" t="s">
        <v>601</v>
      </c>
      <c r="Y235" t="s">
        <v>38</v>
      </c>
      <c r="Z235" t="s">
        <v>669</v>
      </c>
      <c r="AA235" t="s">
        <v>679</v>
      </c>
      <c r="AB235" t="s">
        <v>601</v>
      </c>
      <c r="AC235" s="20">
        <v>229674.32</v>
      </c>
      <c r="AD235" s="11">
        <v>340164.26</v>
      </c>
    </row>
    <row r="236" spans="1:30" x14ac:dyDescent="0.2">
      <c r="A236" s="16">
        <v>44926</v>
      </c>
      <c r="B236" s="16">
        <f t="shared" si="20"/>
        <v>44927</v>
      </c>
      <c r="C236" s="16">
        <v>45290</v>
      </c>
      <c r="D236" s="16">
        <f t="shared" si="18"/>
        <v>45291</v>
      </c>
      <c r="E236" s="28">
        <f t="shared" si="16"/>
        <v>182.5</v>
      </c>
      <c r="F236" s="17">
        <f t="shared" si="19"/>
        <v>533.5</v>
      </c>
      <c r="G236" s="18">
        <f t="shared" si="17"/>
        <v>5805386.9500000002</v>
      </c>
      <c r="H236" t="s">
        <v>23</v>
      </c>
      <c r="I236" t="s">
        <v>24</v>
      </c>
      <c r="J236" t="s">
        <v>24</v>
      </c>
      <c r="K236" t="s">
        <v>635</v>
      </c>
      <c r="L236" t="s">
        <v>636</v>
      </c>
      <c r="M236" t="s">
        <v>80</v>
      </c>
      <c r="N236" t="s">
        <v>28</v>
      </c>
      <c r="O236" t="s">
        <v>637</v>
      </c>
      <c r="P236" t="s">
        <v>638</v>
      </c>
      <c r="Q236" t="s">
        <v>639</v>
      </c>
      <c r="R236" t="s">
        <v>32</v>
      </c>
      <c r="S236" t="s">
        <v>33</v>
      </c>
      <c r="T236" t="s">
        <v>34</v>
      </c>
      <c r="U236" t="s">
        <v>35</v>
      </c>
      <c r="V236" t="s">
        <v>36</v>
      </c>
      <c r="W236" t="s">
        <v>640</v>
      </c>
      <c r="X236" t="s">
        <v>636</v>
      </c>
      <c r="Y236" t="s">
        <v>38</v>
      </c>
      <c r="Z236" t="s">
        <v>641</v>
      </c>
      <c r="AA236" t="s">
        <v>642</v>
      </c>
      <c r="AB236" t="s">
        <v>636</v>
      </c>
      <c r="AC236" s="20">
        <v>10881.7</v>
      </c>
      <c r="AD236" s="11">
        <v>11844.97</v>
      </c>
    </row>
    <row r="237" spans="1:30" x14ac:dyDescent="0.2">
      <c r="A237" s="16">
        <v>44926</v>
      </c>
      <c r="B237" s="16">
        <f t="shared" si="20"/>
        <v>44927</v>
      </c>
      <c r="C237" s="16">
        <v>45290</v>
      </c>
      <c r="D237" s="16">
        <f t="shared" si="18"/>
        <v>45291</v>
      </c>
      <c r="E237" s="28">
        <f t="shared" si="16"/>
        <v>182.5</v>
      </c>
      <c r="F237" s="17">
        <f t="shared" si="19"/>
        <v>533.5</v>
      </c>
      <c r="G237" s="18">
        <f t="shared" si="17"/>
        <v>74.690000000000012</v>
      </c>
      <c r="H237" t="s">
        <v>23</v>
      </c>
      <c r="I237" t="s">
        <v>24</v>
      </c>
      <c r="J237" t="s">
        <v>61</v>
      </c>
      <c r="K237" t="s">
        <v>635</v>
      </c>
      <c r="L237" t="s">
        <v>636</v>
      </c>
      <c r="M237" t="s">
        <v>80</v>
      </c>
      <c r="N237" t="s">
        <v>28</v>
      </c>
      <c r="O237" t="s">
        <v>637</v>
      </c>
      <c r="P237" t="s">
        <v>638</v>
      </c>
      <c r="Q237" t="s">
        <v>639</v>
      </c>
      <c r="R237" t="s">
        <v>32</v>
      </c>
      <c r="S237" t="s">
        <v>33</v>
      </c>
      <c r="T237" t="s">
        <v>34</v>
      </c>
      <c r="U237" t="s">
        <v>35</v>
      </c>
      <c r="V237" t="s">
        <v>36</v>
      </c>
      <c r="W237" t="s">
        <v>643</v>
      </c>
      <c r="X237" t="s">
        <v>636</v>
      </c>
      <c r="Y237" t="s">
        <v>38</v>
      </c>
      <c r="Z237" t="s">
        <v>641</v>
      </c>
      <c r="AA237" t="s">
        <v>642</v>
      </c>
      <c r="AB237" t="s">
        <v>636</v>
      </c>
      <c r="AC237" s="20">
        <v>0.14000000000000001</v>
      </c>
      <c r="AD237" s="11">
        <v>11844.97</v>
      </c>
    </row>
    <row r="238" spans="1:30" x14ac:dyDescent="0.2">
      <c r="A238" s="16">
        <v>44926</v>
      </c>
      <c r="B238" s="16">
        <f t="shared" si="20"/>
        <v>44927</v>
      </c>
      <c r="C238" s="16">
        <v>45290</v>
      </c>
      <c r="D238" s="16">
        <f t="shared" si="18"/>
        <v>45291</v>
      </c>
      <c r="E238" s="28">
        <f t="shared" si="16"/>
        <v>182.5</v>
      </c>
      <c r="F238" s="17">
        <f t="shared" si="19"/>
        <v>533.5</v>
      </c>
      <c r="G238" s="18">
        <f t="shared" si="17"/>
        <v>513829.85499999998</v>
      </c>
      <c r="H238" t="s">
        <v>23</v>
      </c>
      <c r="I238" t="s">
        <v>24</v>
      </c>
      <c r="J238" t="s">
        <v>42</v>
      </c>
      <c r="K238" t="s">
        <v>635</v>
      </c>
      <c r="L238" t="s">
        <v>636</v>
      </c>
      <c r="M238" t="s">
        <v>80</v>
      </c>
      <c r="N238" t="s">
        <v>28</v>
      </c>
      <c r="O238" t="s">
        <v>637</v>
      </c>
      <c r="P238" t="s">
        <v>638</v>
      </c>
      <c r="Q238" t="s">
        <v>639</v>
      </c>
      <c r="R238" t="s">
        <v>32</v>
      </c>
      <c r="S238" t="s">
        <v>33</v>
      </c>
      <c r="T238" t="s">
        <v>34</v>
      </c>
      <c r="U238" t="s">
        <v>35</v>
      </c>
      <c r="V238" t="s">
        <v>36</v>
      </c>
      <c r="W238" t="s">
        <v>644</v>
      </c>
      <c r="X238" t="s">
        <v>636</v>
      </c>
      <c r="Y238" t="s">
        <v>38</v>
      </c>
      <c r="Z238" t="s">
        <v>641</v>
      </c>
      <c r="AA238" t="s">
        <v>642</v>
      </c>
      <c r="AB238" t="s">
        <v>636</v>
      </c>
      <c r="AC238" s="20">
        <v>963.13</v>
      </c>
      <c r="AD238" s="11">
        <v>11844.97</v>
      </c>
    </row>
    <row r="239" spans="1:30" x14ac:dyDescent="0.2">
      <c r="A239" s="16">
        <v>44926</v>
      </c>
      <c r="B239" s="16">
        <f t="shared" si="20"/>
        <v>44927</v>
      </c>
      <c r="C239" s="16">
        <v>45290</v>
      </c>
      <c r="D239" s="16">
        <f t="shared" si="18"/>
        <v>45291</v>
      </c>
      <c r="E239" s="28">
        <f t="shared" si="16"/>
        <v>182.5</v>
      </c>
      <c r="F239" s="17">
        <f t="shared" si="19"/>
        <v>533.5</v>
      </c>
      <c r="G239" s="18">
        <f t="shared" si="17"/>
        <v>111357.455</v>
      </c>
      <c r="H239" t="s">
        <v>23</v>
      </c>
      <c r="I239" t="s">
        <v>24</v>
      </c>
      <c r="J239" t="s">
        <v>24</v>
      </c>
      <c r="K239" t="s">
        <v>671</v>
      </c>
      <c r="L239" t="s">
        <v>601</v>
      </c>
      <c r="M239" t="s">
        <v>672</v>
      </c>
      <c r="N239" t="s">
        <v>28</v>
      </c>
      <c r="O239" t="s">
        <v>673</v>
      </c>
      <c r="P239" t="s">
        <v>608</v>
      </c>
      <c r="Q239" t="s">
        <v>674</v>
      </c>
      <c r="R239" t="s">
        <v>32</v>
      </c>
      <c r="S239" t="s">
        <v>33</v>
      </c>
      <c r="T239" t="s">
        <v>34</v>
      </c>
      <c r="U239" t="s">
        <v>35</v>
      </c>
      <c r="V239" t="s">
        <v>36</v>
      </c>
      <c r="W239" t="s">
        <v>661</v>
      </c>
      <c r="X239" t="s">
        <v>601</v>
      </c>
      <c r="Y239" t="s">
        <v>38</v>
      </c>
      <c r="Z239" t="s">
        <v>641</v>
      </c>
      <c r="AA239" t="s">
        <v>675</v>
      </c>
      <c r="AB239" t="s">
        <v>601</v>
      </c>
      <c r="AC239" s="20">
        <v>208.73</v>
      </c>
      <c r="AD239" s="11">
        <v>209.87</v>
      </c>
    </row>
    <row r="240" spans="1:30" x14ac:dyDescent="0.2">
      <c r="A240" s="16">
        <v>44926</v>
      </c>
      <c r="B240" s="16">
        <f t="shared" si="20"/>
        <v>44927</v>
      </c>
      <c r="C240" s="16">
        <v>45290</v>
      </c>
      <c r="D240" s="16">
        <f t="shared" si="18"/>
        <v>45291</v>
      </c>
      <c r="E240" s="28">
        <f t="shared" si="16"/>
        <v>182.5</v>
      </c>
      <c r="F240" s="17">
        <f t="shared" si="19"/>
        <v>533.5</v>
      </c>
      <c r="G240" s="18">
        <f t="shared" si="17"/>
        <v>608.18999999999994</v>
      </c>
      <c r="H240" t="s">
        <v>23</v>
      </c>
      <c r="I240" t="s">
        <v>24</v>
      </c>
      <c r="J240" t="s">
        <v>42</v>
      </c>
      <c r="K240" t="s">
        <v>671</v>
      </c>
      <c r="L240" t="s">
        <v>601</v>
      </c>
      <c r="M240" t="s">
        <v>672</v>
      </c>
      <c r="N240" t="s">
        <v>28</v>
      </c>
      <c r="O240" t="s">
        <v>673</v>
      </c>
      <c r="P240" t="s">
        <v>608</v>
      </c>
      <c r="Q240" t="s">
        <v>674</v>
      </c>
      <c r="R240" t="s">
        <v>32</v>
      </c>
      <c r="S240" t="s">
        <v>33</v>
      </c>
      <c r="T240" t="s">
        <v>34</v>
      </c>
      <c r="U240" t="s">
        <v>35</v>
      </c>
      <c r="V240" t="s">
        <v>36</v>
      </c>
      <c r="W240" t="s">
        <v>665</v>
      </c>
      <c r="X240" t="s">
        <v>601</v>
      </c>
      <c r="Y240" t="s">
        <v>38</v>
      </c>
      <c r="Z240" t="s">
        <v>641</v>
      </c>
      <c r="AA240" t="s">
        <v>675</v>
      </c>
      <c r="AB240" t="s">
        <v>601</v>
      </c>
      <c r="AC240" s="20">
        <v>1.1399999999999999</v>
      </c>
      <c r="AD240" s="11">
        <v>209.87</v>
      </c>
    </row>
    <row r="241" spans="1:30" x14ac:dyDescent="0.2">
      <c r="A241" s="16">
        <v>44926</v>
      </c>
      <c r="B241" s="16">
        <f t="shared" si="20"/>
        <v>44927</v>
      </c>
      <c r="C241" s="16">
        <v>45290</v>
      </c>
      <c r="D241" s="16">
        <f t="shared" si="18"/>
        <v>45291</v>
      </c>
      <c r="E241" s="28">
        <f t="shared" si="16"/>
        <v>182.5</v>
      </c>
      <c r="F241" s="17">
        <f t="shared" si="19"/>
        <v>535.5</v>
      </c>
      <c r="G241" s="18">
        <f t="shared" si="17"/>
        <v>679420.98</v>
      </c>
      <c r="H241" t="s">
        <v>23</v>
      </c>
      <c r="I241" t="s">
        <v>24</v>
      </c>
      <c r="J241" t="s">
        <v>24</v>
      </c>
      <c r="K241" t="s">
        <v>645</v>
      </c>
      <c r="L241" t="s">
        <v>636</v>
      </c>
      <c r="M241" t="s">
        <v>646</v>
      </c>
      <c r="N241" t="s">
        <v>28</v>
      </c>
      <c r="O241" t="s">
        <v>647</v>
      </c>
      <c r="P241" t="s">
        <v>638</v>
      </c>
      <c r="Q241" t="s">
        <v>648</v>
      </c>
      <c r="R241" t="s">
        <v>32</v>
      </c>
      <c r="S241" t="s">
        <v>33</v>
      </c>
      <c r="T241" t="s">
        <v>34</v>
      </c>
      <c r="U241" t="s">
        <v>35</v>
      </c>
      <c r="V241" t="s">
        <v>36</v>
      </c>
      <c r="W241" t="s">
        <v>640</v>
      </c>
      <c r="X241" t="s">
        <v>636</v>
      </c>
      <c r="Y241" t="s">
        <v>38</v>
      </c>
      <c r="Z241" t="s">
        <v>649</v>
      </c>
      <c r="AA241" t="s">
        <v>650</v>
      </c>
      <c r="AB241" t="s">
        <v>636</v>
      </c>
      <c r="AC241" s="20">
        <v>1268.76</v>
      </c>
      <c r="AD241" s="11">
        <v>1310.3399999999999</v>
      </c>
    </row>
    <row r="242" spans="1:30" x14ac:dyDescent="0.2">
      <c r="A242" s="16">
        <v>44926</v>
      </c>
      <c r="B242" s="16">
        <f t="shared" si="20"/>
        <v>44927</v>
      </c>
      <c r="C242" s="16">
        <v>45290</v>
      </c>
      <c r="D242" s="16">
        <f t="shared" si="18"/>
        <v>45291</v>
      </c>
      <c r="E242" s="28">
        <f t="shared" si="16"/>
        <v>182.5</v>
      </c>
      <c r="F242" s="17">
        <f t="shared" si="19"/>
        <v>535.5</v>
      </c>
      <c r="G242" s="18">
        <f t="shared" si="17"/>
        <v>385.56</v>
      </c>
      <c r="H242" t="s">
        <v>23</v>
      </c>
      <c r="I242" t="s">
        <v>24</v>
      </c>
      <c r="J242" t="s">
        <v>61</v>
      </c>
      <c r="K242" t="s">
        <v>645</v>
      </c>
      <c r="L242" t="s">
        <v>636</v>
      </c>
      <c r="M242" t="s">
        <v>646</v>
      </c>
      <c r="N242" t="s">
        <v>28</v>
      </c>
      <c r="O242" t="s">
        <v>647</v>
      </c>
      <c r="P242" t="s">
        <v>638</v>
      </c>
      <c r="Q242" t="s">
        <v>648</v>
      </c>
      <c r="R242" t="s">
        <v>32</v>
      </c>
      <c r="S242" t="s">
        <v>33</v>
      </c>
      <c r="T242" t="s">
        <v>34</v>
      </c>
      <c r="U242" t="s">
        <v>35</v>
      </c>
      <c r="V242" t="s">
        <v>36</v>
      </c>
      <c r="W242" t="s">
        <v>643</v>
      </c>
      <c r="X242" t="s">
        <v>636</v>
      </c>
      <c r="Y242" t="s">
        <v>38</v>
      </c>
      <c r="Z242" t="s">
        <v>649</v>
      </c>
      <c r="AA242" t="s">
        <v>650</v>
      </c>
      <c r="AB242" t="s">
        <v>636</v>
      </c>
      <c r="AC242" s="20">
        <v>0.72</v>
      </c>
      <c r="AD242" s="11">
        <v>1310.3399999999999</v>
      </c>
    </row>
    <row r="243" spans="1:30" x14ac:dyDescent="0.2">
      <c r="A243" s="16">
        <v>44926</v>
      </c>
      <c r="B243" s="16">
        <f t="shared" si="20"/>
        <v>44927</v>
      </c>
      <c r="C243" s="16">
        <v>45290</v>
      </c>
      <c r="D243" s="16">
        <f t="shared" si="18"/>
        <v>45291</v>
      </c>
      <c r="E243" s="28">
        <f t="shared" si="16"/>
        <v>182.5</v>
      </c>
      <c r="F243" s="17">
        <f t="shared" si="19"/>
        <v>535.5</v>
      </c>
      <c r="G243" s="18">
        <f t="shared" si="17"/>
        <v>21880.53</v>
      </c>
      <c r="H243" t="s">
        <v>23</v>
      </c>
      <c r="I243" t="s">
        <v>24</v>
      </c>
      <c r="J243" t="s">
        <v>42</v>
      </c>
      <c r="K243" t="s">
        <v>645</v>
      </c>
      <c r="L243" t="s">
        <v>636</v>
      </c>
      <c r="M243" t="s">
        <v>646</v>
      </c>
      <c r="N243" t="s">
        <v>28</v>
      </c>
      <c r="O243" t="s">
        <v>647</v>
      </c>
      <c r="P243" t="s">
        <v>638</v>
      </c>
      <c r="Q243" t="s">
        <v>648</v>
      </c>
      <c r="R243" t="s">
        <v>32</v>
      </c>
      <c r="S243" t="s">
        <v>33</v>
      </c>
      <c r="T243" t="s">
        <v>34</v>
      </c>
      <c r="U243" t="s">
        <v>35</v>
      </c>
      <c r="V243" t="s">
        <v>36</v>
      </c>
      <c r="W243" t="s">
        <v>644</v>
      </c>
      <c r="X243" t="s">
        <v>636</v>
      </c>
      <c r="Y243" t="s">
        <v>38</v>
      </c>
      <c r="Z243" t="s">
        <v>649</v>
      </c>
      <c r="AA243" t="s">
        <v>650</v>
      </c>
      <c r="AB243" t="s">
        <v>636</v>
      </c>
      <c r="AC243" s="20">
        <v>40.86</v>
      </c>
      <c r="AD243" s="11">
        <v>1310.3399999999999</v>
      </c>
    </row>
    <row r="244" spans="1:30" x14ac:dyDescent="0.2">
      <c r="A244" s="16">
        <v>44926</v>
      </c>
      <c r="B244" s="16">
        <f t="shared" si="20"/>
        <v>44927</v>
      </c>
      <c r="C244" s="16">
        <v>45290</v>
      </c>
      <c r="D244" s="16">
        <f t="shared" si="18"/>
        <v>45291</v>
      </c>
      <c r="E244" s="28">
        <f t="shared" si="16"/>
        <v>182.5</v>
      </c>
      <c r="F244" s="17">
        <f t="shared" si="19"/>
        <v>554.5</v>
      </c>
      <c r="G244" s="18">
        <f t="shared" si="17"/>
        <v>1146445.385</v>
      </c>
      <c r="H244" t="s">
        <v>23</v>
      </c>
      <c r="I244" t="s">
        <v>24</v>
      </c>
      <c r="J244" t="s">
        <v>24</v>
      </c>
      <c r="K244" t="s">
        <v>686</v>
      </c>
      <c r="L244" t="s">
        <v>687</v>
      </c>
      <c r="M244" t="s">
        <v>688</v>
      </c>
      <c r="N244" t="s">
        <v>28</v>
      </c>
      <c r="O244" t="s">
        <v>689</v>
      </c>
      <c r="P244" t="s">
        <v>649</v>
      </c>
      <c r="Q244" t="s">
        <v>690</v>
      </c>
      <c r="R244" t="s">
        <v>32</v>
      </c>
      <c r="S244" t="s">
        <v>33</v>
      </c>
      <c r="T244" t="s">
        <v>34</v>
      </c>
      <c r="U244" t="s">
        <v>35</v>
      </c>
      <c r="V244" t="s">
        <v>36</v>
      </c>
      <c r="W244" t="s">
        <v>691</v>
      </c>
      <c r="X244" t="s">
        <v>687</v>
      </c>
      <c r="Y244" t="s">
        <v>38</v>
      </c>
      <c r="Z244" t="s">
        <v>236</v>
      </c>
      <c r="AA244" t="s">
        <v>692</v>
      </c>
      <c r="AB244" t="s">
        <v>687</v>
      </c>
      <c r="AC244" s="20">
        <v>2067.5300000000002</v>
      </c>
      <c r="AD244" s="11">
        <v>2152</v>
      </c>
    </row>
    <row r="245" spans="1:30" x14ac:dyDescent="0.2">
      <c r="A245" s="16">
        <v>44926</v>
      </c>
      <c r="B245" s="16">
        <f t="shared" si="20"/>
        <v>44927</v>
      </c>
      <c r="C245" s="16">
        <v>45290</v>
      </c>
      <c r="D245" s="16">
        <f t="shared" si="18"/>
        <v>45291</v>
      </c>
      <c r="E245" s="28">
        <f t="shared" si="16"/>
        <v>182.5</v>
      </c>
      <c r="F245" s="17">
        <f t="shared" si="19"/>
        <v>554.5</v>
      </c>
      <c r="G245" s="18">
        <f t="shared" si="17"/>
        <v>46838.614999999998</v>
      </c>
      <c r="H245" t="s">
        <v>23</v>
      </c>
      <c r="I245" t="s">
        <v>24</v>
      </c>
      <c r="J245" t="s">
        <v>42</v>
      </c>
      <c r="K245" t="s">
        <v>686</v>
      </c>
      <c r="L245" t="s">
        <v>687</v>
      </c>
      <c r="M245" t="s">
        <v>688</v>
      </c>
      <c r="N245" t="s">
        <v>28</v>
      </c>
      <c r="O245" t="s">
        <v>689</v>
      </c>
      <c r="P245" t="s">
        <v>649</v>
      </c>
      <c r="Q245" t="s">
        <v>690</v>
      </c>
      <c r="R245" t="s">
        <v>32</v>
      </c>
      <c r="S245" t="s">
        <v>33</v>
      </c>
      <c r="T245" t="s">
        <v>34</v>
      </c>
      <c r="U245" t="s">
        <v>35</v>
      </c>
      <c r="V245" t="s">
        <v>36</v>
      </c>
      <c r="W245" t="s">
        <v>693</v>
      </c>
      <c r="X245" t="s">
        <v>687</v>
      </c>
      <c r="Y245" t="s">
        <v>38</v>
      </c>
      <c r="Z245" t="s">
        <v>236</v>
      </c>
      <c r="AA245" t="s">
        <v>692</v>
      </c>
      <c r="AB245" t="s">
        <v>687</v>
      </c>
      <c r="AC245" s="20">
        <v>84.47</v>
      </c>
      <c r="AD245" s="11">
        <v>2152</v>
      </c>
    </row>
    <row r="246" spans="1:30" x14ac:dyDescent="0.2">
      <c r="A246" s="30">
        <v>44926</v>
      </c>
      <c r="B246" s="30">
        <f t="shared" si="20"/>
        <v>44927</v>
      </c>
      <c r="C246" s="30">
        <v>45290</v>
      </c>
      <c r="D246" s="30">
        <f t="shared" si="18"/>
        <v>45291</v>
      </c>
      <c r="E246" s="31">
        <f t="shared" si="16"/>
        <v>182.5</v>
      </c>
      <c r="F246" s="32">
        <f t="shared" si="19"/>
        <v>564.5</v>
      </c>
      <c r="G246" s="33">
        <f t="shared" si="17"/>
        <v>85788758.5</v>
      </c>
      <c r="H246" s="34" t="s">
        <v>23</v>
      </c>
      <c r="I246" s="34" t="s">
        <v>24</v>
      </c>
      <c r="J246" s="34" t="s">
        <v>24</v>
      </c>
      <c r="K246" s="34" t="s">
        <v>235</v>
      </c>
      <c r="L246" s="34" t="s">
        <v>236</v>
      </c>
      <c r="M246" s="34" t="s">
        <v>237</v>
      </c>
      <c r="N246" s="34" t="s">
        <v>28</v>
      </c>
      <c r="O246" s="34" t="s">
        <v>238</v>
      </c>
      <c r="P246" s="34" t="s">
        <v>239</v>
      </c>
      <c r="Q246" s="34" t="s">
        <v>240</v>
      </c>
      <c r="R246" s="34" t="s">
        <v>32</v>
      </c>
      <c r="S246" s="34" t="s">
        <v>33</v>
      </c>
      <c r="T246" s="34" t="s">
        <v>34</v>
      </c>
      <c r="U246" s="34" t="s">
        <v>35</v>
      </c>
      <c r="V246" s="34" t="s">
        <v>36</v>
      </c>
      <c r="W246" s="34" t="s">
        <v>241</v>
      </c>
      <c r="X246" s="34" t="s">
        <v>236</v>
      </c>
      <c r="Y246" s="34" t="s">
        <v>38</v>
      </c>
      <c r="Z246" s="34" t="s">
        <v>242</v>
      </c>
      <c r="AA246" s="34" t="s">
        <v>243</v>
      </c>
      <c r="AB246" s="34" t="s">
        <v>244</v>
      </c>
      <c r="AC246" s="35">
        <v>151973</v>
      </c>
      <c r="AD246" s="36">
        <v>607540.25</v>
      </c>
    </row>
    <row r="247" spans="1:30" x14ac:dyDescent="0.2">
      <c r="A247" s="30">
        <v>44926</v>
      </c>
      <c r="B247" s="30">
        <f t="shared" si="20"/>
        <v>44927</v>
      </c>
      <c r="C247" s="30">
        <v>45290</v>
      </c>
      <c r="D247" s="30">
        <f t="shared" si="18"/>
        <v>45291</v>
      </c>
      <c r="E247" s="31">
        <f t="shared" si="16"/>
        <v>182.5</v>
      </c>
      <c r="F247" s="32">
        <f t="shared" si="19"/>
        <v>564.5</v>
      </c>
      <c r="G247" s="33">
        <f t="shared" si="17"/>
        <v>257167712.625</v>
      </c>
      <c r="H247" s="34" t="s">
        <v>23</v>
      </c>
      <c r="I247" s="34" t="s">
        <v>24</v>
      </c>
      <c r="J247" s="34" t="s">
        <v>42</v>
      </c>
      <c r="K247" s="34" t="s">
        <v>235</v>
      </c>
      <c r="L247" s="34" t="s">
        <v>236</v>
      </c>
      <c r="M247" s="34" t="s">
        <v>237</v>
      </c>
      <c r="N247" s="34" t="s">
        <v>28</v>
      </c>
      <c r="O247" s="34" t="s">
        <v>238</v>
      </c>
      <c r="P247" s="34" t="s">
        <v>239</v>
      </c>
      <c r="Q247" s="34" t="s">
        <v>240</v>
      </c>
      <c r="R247" s="34" t="s">
        <v>32</v>
      </c>
      <c r="S247" s="34" t="s">
        <v>33</v>
      </c>
      <c r="T247" s="34" t="s">
        <v>34</v>
      </c>
      <c r="U247" s="34" t="s">
        <v>35</v>
      </c>
      <c r="V247" s="34" t="s">
        <v>36</v>
      </c>
      <c r="W247" s="34" t="s">
        <v>245</v>
      </c>
      <c r="X247" s="34" t="s">
        <v>236</v>
      </c>
      <c r="Y247" s="34" t="s">
        <v>38</v>
      </c>
      <c r="Z247" s="34" t="s">
        <v>242</v>
      </c>
      <c r="AA247" s="34" t="s">
        <v>243</v>
      </c>
      <c r="AB247" s="34" t="s">
        <v>244</v>
      </c>
      <c r="AC247" s="35">
        <v>455567.25</v>
      </c>
      <c r="AD247" s="36">
        <v>607540.25</v>
      </c>
    </row>
    <row r="248" spans="1:30" x14ac:dyDescent="0.2">
      <c r="A248" s="30">
        <v>44926</v>
      </c>
      <c r="B248" s="30">
        <f t="shared" si="20"/>
        <v>44927</v>
      </c>
      <c r="C248" s="30">
        <v>45290</v>
      </c>
      <c r="D248" s="30">
        <f t="shared" si="18"/>
        <v>45291</v>
      </c>
      <c r="E248" s="31">
        <f t="shared" si="16"/>
        <v>182.5</v>
      </c>
      <c r="F248" s="32">
        <f t="shared" si="19"/>
        <v>565.5</v>
      </c>
      <c r="G248" s="33">
        <f t="shared" si="17"/>
        <v>44130127.079999998</v>
      </c>
      <c r="H248" s="34" t="s">
        <v>23</v>
      </c>
      <c r="I248" s="34" t="s">
        <v>24</v>
      </c>
      <c r="J248" s="34" t="s">
        <v>24</v>
      </c>
      <c r="K248" s="34" t="s">
        <v>246</v>
      </c>
      <c r="L248" s="34" t="s">
        <v>236</v>
      </c>
      <c r="M248" s="34" t="s">
        <v>153</v>
      </c>
      <c r="N248" s="34" t="s">
        <v>28</v>
      </c>
      <c r="O248" s="34" t="s">
        <v>247</v>
      </c>
      <c r="P248" s="34" t="s">
        <v>239</v>
      </c>
      <c r="Q248" s="34" t="s">
        <v>248</v>
      </c>
      <c r="R248" s="34" t="s">
        <v>32</v>
      </c>
      <c r="S248" s="34" t="s">
        <v>33</v>
      </c>
      <c r="T248" s="34" t="s">
        <v>34</v>
      </c>
      <c r="U248" s="34" t="s">
        <v>35</v>
      </c>
      <c r="V248" s="34" t="s">
        <v>36</v>
      </c>
      <c r="W248" s="34" t="s">
        <v>241</v>
      </c>
      <c r="X248" s="34" t="s">
        <v>236</v>
      </c>
      <c r="Y248" s="34" t="s">
        <v>38</v>
      </c>
      <c r="Z248" s="34" t="s">
        <v>249</v>
      </c>
      <c r="AA248" s="34" t="s">
        <v>250</v>
      </c>
      <c r="AB248" s="34" t="s">
        <v>244</v>
      </c>
      <c r="AC248" s="35">
        <v>78037.36</v>
      </c>
      <c r="AD248" s="36">
        <v>379029.67</v>
      </c>
    </row>
    <row r="249" spans="1:30" x14ac:dyDescent="0.2">
      <c r="A249" s="30">
        <v>44926</v>
      </c>
      <c r="B249" s="30">
        <f t="shared" si="20"/>
        <v>44927</v>
      </c>
      <c r="C249" s="30">
        <v>45290</v>
      </c>
      <c r="D249" s="30">
        <f t="shared" si="18"/>
        <v>45291</v>
      </c>
      <c r="E249" s="31">
        <f t="shared" si="16"/>
        <v>182.5</v>
      </c>
      <c r="F249" s="32">
        <f t="shared" si="19"/>
        <v>565.5</v>
      </c>
      <c r="G249" s="33">
        <f t="shared" si="17"/>
        <v>6086747.9399999995</v>
      </c>
      <c r="H249" s="34" t="s">
        <v>23</v>
      </c>
      <c r="I249" s="34" t="s">
        <v>24</v>
      </c>
      <c r="J249" s="34" t="s">
        <v>61</v>
      </c>
      <c r="K249" s="34" t="s">
        <v>246</v>
      </c>
      <c r="L249" s="34" t="s">
        <v>236</v>
      </c>
      <c r="M249" s="34" t="s">
        <v>153</v>
      </c>
      <c r="N249" s="34" t="s">
        <v>28</v>
      </c>
      <c r="O249" s="34" t="s">
        <v>247</v>
      </c>
      <c r="P249" s="34" t="s">
        <v>239</v>
      </c>
      <c r="Q249" s="34" t="s">
        <v>248</v>
      </c>
      <c r="R249" s="34" t="s">
        <v>32</v>
      </c>
      <c r="S249" s="34" t="s">
        <v>33</v>
      </c>
      <c r="T249" s="34" t="s">
        <v>34</v>
      </c>
      <c r="U249" s="34" t="s">
        <v>35</v>
      </c>
      <c r="V249" s="34" t="s">
        <v>36</v>
      </c>
      <c r="W249" s="34" t="s">
        <v>251</v>
      </c>
      <c r="X249" s="34" t="s">
        <v>236</v>
      </c>
      <c r="Y249" s="34" t="s">
        <v>38</v>
      </c>
      <c r="Z249" s="34" t="s">
        <v>249</v>
      </c>
      <c r="AA249" s="34" t="s">
        <v>250</v>
      </c>
      <c r="AB249" s="34" t="s">
        <v>244</v>
      </c>
      <c r="AC249" s="35">
        <v>10763.48</v>
      </c>
      <c r="AD249" s="36">
        <v>379029.67</v>
      </c>
    </row>
    <row r="250" spans="1:30" x14ac:dyDescent="0.2">
      <c r="A250" s="30">
        <v>44926</v>
      </c>
      <c r="B250" s="30">
        <f t="shared" si="20"/>
        <v>44927</v>
      </c>
      <c r="C250" s="30">
        <v>45290</v>
      </c>
      <c r="D250" s="30">
        <f t="shared" si="18"/>
        <v>45291</v>
      </c>
      <c r="E250" s="31">
        <f t="shared" si="16"/>
        <v>182.5</v>
      </c>
      <c r="F250" s="32">
        <f t="shared" si="19"/>
        <v>565.5</v>
      </c>
      <c r="G250" s="33">
        <f t="shared" si="17"/>
        <v>164123193.19499999</v>
      </c>
      <c r="H250" s="34" t="s">
        <v>23</v>
      </c>
      <c r="I250" s="34" t="s">
        <v>24</v>
      </c>
      <c r="J250" s="34" t="s">
        <v>42</v>
      </c>
      <c r="K250" s="34" t="s">
        <v>246</v>
      </c>
      <c r="L250" s="34" t="s">
        <v>236</v>
      </c>
      <c r="M250" s="34" t="s">
        <v>153</v>
      </c>
      <c r="N250" s="34" t="s">
        <v>28</v>
      </c>
      <c r="O250" s="34" t="s">
        <v>247</v>
      </c>
      <c r="P250" s="34" t="s">
        <v>239</v>
      </c>
      <c r="Q250" s="34" t="s">
        <v>248</v>
      </c>
      <c r="R250" s="34" t="s">
        <v>32</v>
      </c>
      <c r="S250" s="34" t="s">
        <v>33</v>
      </c>
      <c r="T250" s="34" t="s">
        <v>34</v>
      </c>
      <c r="U250" s="34" t="s">
        <v>35</v>
      </c>
      <c r="V250" s="34" t="s">
        <v>36</v>
      </c>
      <c r="W250" s="34" t="s">
        <v>245</v>
      </c>
      <c r="X250" s="34" t="s">
        <v>236</v>
      </c>
      <c r="Y250" s="34" t="s">
        <v>38</v>
      </c>
      <c r="Z250" s="34" t="s">
        <v>249</v>
      </c>
      <c r="AA250" s="34" t="s">
        <v>250</v>
      </c>
      <c r="AB250" s="34" t="s">
        <v>244</v>
      </c>
      <c r="AC250" s="35">
        <v>290226.69</v>
      </c>
      <c r="AD250" s="36">
        <v>379029.67</v>
      </c>
    </row>
    <row r="251" spans="1:30" x14ac:dyDescent="0.2">
      <c r="A251" s="30">
        <v>44926</v>
      </c>
      <c r="B251" s="30">
        <f t="shared" si="20"/>
        <v>44927</v>
      </c>
      <c r="C251" s="30">
        <v>45290</v>
      </c>
      <c r="D251" s="30">
        <f t="shared" si="18"/>
        <v>45291</v>
      </c>
      <c r="E251" s="31">
        <f t="shared" si="16"/>
        <v>182.5</v>
      </c>
      <c r="F251" s="32">
        <f t="shared" si="19"/>
        <v>584.5</v>
      </c>
      <c r="G251" s="33">
        <f t="shared" si="17"/>
        <v>8620954.1600000001</v>
      </c>
      <c r="H251" s="34" t="s">
        <v>23</v>
      </c>
      <c r="I251" s="34" t="s">
        <v>24</v>
      </c>
      <c r="J251" s="34" t="s">
        <v>42</v>
      </c>
      <c r="K251" s="34" t="s">
        <v>651</v>
      </c>
      <c r="L251" s="34" t="s">
        <v>652</v>
      </c>
      <c r="M251" s="34" t="s">
        <v>464</v>
      </c>
      <c r="N251" s="34" t="s">
        <v>28</v>
      </c>
      <c r="O251" s="34" t="s">
        <v>653</v>
      </c>
      <c r="P251" s="34" t="s">
        <v>242</v>
      </c>
      <c r="Q251" s="34" t="s">
        <v>654</v>
      </c>
      <c r="R251" s="34" t="s">
        <v>32</v>
      </c>
      <c r="S251" s="34" t="s">
        <v>33</v>
      </c>
      <c r="T251" s="34" t="s">
        <v>34</v>
      </c>
      <c r="U251" s="34" t="s">
        <v>35</v>
      </c>
      <c r="V251" s="34" t="s">
        <v>36</v>
      </c>
      <c r="W251" s="34" t="s">
        <v>655</v>
      </c>
      <c r="X251" s="34" t="s">
        <v>652</v>
      </c>
      <c r="Y251" s="34" t="s">
        <v>38</v>
      </c>
      <c r="Z251" s="34" t="s">
        <v>656</v>
      </c>
      <c r="AA251" s="34" t="s">
        <v>657</v>
      </c>
      <c r="AB251" s="34" t="s">
        <v>652</v>
      </c>
      <c r="AC251" s="35">
        <v>14749.28</v>
      </c>
      <c r="AD251" s="36">
        <v>14749.28</v>
      </c>
    </row>
    <row r="252" spans="1:30" x14ac:dyDescent="0.2">
      <c r="A252" s="30">
        <v>44926</v>
      </c>
      <c r="B252" s="30">
        <f t="shared" si="20"/>
        <v>44927</v>
      </c>
      <c r="C252" s="30">
        <v>45290</v>
      </c>
      <c r="D252" s="30">
        <f t="shared" si="18"/>
        <v>45291</v>
      </c>
      <c r="E252" s="31">
        <f t="shared" si="16"/>
        <v>182.5</v>
      </c>
      <c r="F252" s="32">
        <f t="shared" si="19"/>
        <v>586.5</v>
      </c>
      <c r="G252" s="33">
        <f t="shared" si="17"/>
        <v>6818039.0399999991</v>
      </c>
      <c r="H252" s="34" t="s">
        <v>23</v>
      </c>
      <c r="I252" s="34" t="s">
        <v>24</v>
      </c>
      <c r="J252" s="34" t="s">
        <v>24</v>
      </c>
      <c r="K252" s="34" t="s">
        <v>694</v>
      </c>
      <c r="L252" s="34" t="s">
        <v>239</v>
      </c>
      <c r="M252" s="34" t="s">
        <v>695</v>
      </c>
      <c r="N252" s="34" t="s">
        <v>28</v>
      </c>
      <c r="O252" s="34" t="s">
        <v>696</v>
      </c>
      <c r="P252" s="34" t="s">
        <v>697</v>
      </c>
      <c r="Q252" s="34" t="s">
        <v>698</v>
      </c>
      <c r="R252" s="34" t="s">
        <v>32</v>
      </c>
      <c r="S252" s="34" t="s">
        <v>33</v>
      </c>
      <c r="T252" s="34" t="s">
        <v>34</v>
      </c>
      <c r="U252" s="34" t="s">
        <v>35</v>
      </c>
      <c r="V252" s="34" t="s">
        <v>36</v>
      </c>
      <c r="W252" s="34" t="s">
        <v>699</v>
      </c>
      <c r="X252" s="34" t="s">
        <v>239</v>
      </c>
      <c r="Y252" s="34" t="s">
        <v>38</v>
      </c>
      <c r="Z252" s="34" t="s">
        <v>700</v>
      </c>
      <c r="AA252" s="34" t="s">
        <v>701</v>
      </c>
      <c r="AB252" s="34" t="s">
        <v>239</v>
      </c>
      <c r="AC252" s="35">
        <v>11624.96</v>
      </c>
      <c r="AD252" s="36">
        <v>11912.64</v>
      </c>
    </row>
    <row r="253" spans="1:30" x14ac:dyDescent="0.2">
      <c r="A253" s="30">
        <v>44926</v>
      </c>
      <c r="B253" s="30">
        <f t="shared" si="20"/>
        <v>44927</v>
      </c>
      <c r="C253" s="30">
        <v>45290</v>
      </c>
      <c r="D253" s="30">
        <f t="shared" si="18"/>
        <v>45291</v>
      </c>
      <c r="E253" s="31">
        <f t="shared" si="16"/>
        <v>182.5</v>
      </c>
      <c r="F253" s="32">
        <f t="shared" si="19"/>
        <v>586.5</v>
      </c>
      <c r="G253" s="33">
        <f t="shared" si="17"/>
        <v>107646.20999999999</v>
      </c>
      <c r="H253" s="34" t="s">
        <v>23</v>
      </c>
      <c r="I253" s="34" t="s">
        <v>24</v>
      </c>
      <c r="J253" s="34" t="s">
        <v>61</v>
      </c>
      <c r="K253" s="34" t="s">
        <v>694</v>
      </c>
      <c r="L253" s="34" t="s">
        <v>239</v>
      </c>
      <c r="M253" s="34" t="s">
        <v>695</v>
      </c>
      <c r="N253" s="34" t="s">
        <v>28</v>
      </c>
      <c r="O253" s="34" t="s">
        <v>696</v>
      </c>
      <c r="P253" s="34" t="s">
        <v>697</v>
      </c>
      <c r="Q253" s="34" t="s">
        <v>698</v>
      </c>
      <c r="R253" s="34" t="s">
        <v>32</v>
      </c>
      <c r="S253" s="34" t="s">
        <v>33</v>
      </c>
      <c r="T253" s="34" t="s">
        <v>34</v>
      </c>
      <c r="U253" s="34" t="s">
        <v>35</v>
      </c>
      <c r="V253" s="34" t="s">
        <v>36</v>
      </c>
      <c r="W253" s="34" t="s">
        <v>702</v>
      </c>
      <c r="X253" s="34" t="s">
        <v>239</v>
      </c>
      <c r="Y253" s="34" t="s">
        <v>38</v>
      </c>
      <c r="Z253" s="34" t="s">
        <v>700</v>
      </c>
      <c r="AA253" s="34" t="s">
        <v>701</v>
      </c>
      <c r="AB253" s="34" t="s">
        <v>239</v>
      </c>
      <c r="AC253" s="35">
        <v>183.54</v>
      </c>
      <c r="AD253" s="36">
        <v>11912.64</v>
      </c>
    </row>
    <row r="254" spans="1:30" x14ac:dyDescent="0.2">
      <c r="A254" s="30">
        <v>44926</v>
      </c>
      <c r="B254" s="30">
        <f t="shared" si="20"/>
        <v>44927</v>
      </c>
      <c r="C254" s="30">
        <v>45290</v>
      </c>
      <c r="D254" s="30">
        <f t="shared" si="18"/>
        <v>45291</v>
      </c>
      <c r="E254" s="31">
        <f t="shared" si="16"/>
        <v>182.5</v>
      </c>
      <c r="F254" s="32">
        <f t="shared" si="19"/>
        <v>586.5</v>
      </c>
      <c r="G254" s="33">
        <f t="shared" si="17"/>
        <v>61078.11</v>
      </c>
      <c r="H254" s="34" t="s">
        <v>23</v>
      </c>
      <c r="I254" s="34" t="s">
        <v>24</v>
      </c>
      <c r="J254" s="34" t="s">
        <v>42</v>
      </c>
      <c r="K254" s="34" t="s">
        <v>694</v>
      </c>
      <c r="L254" s="34" t="s">
        <v>239</v>
      </c>
      <c r="M254" s="34" t="s">
        <v>695</v>
      </c>
      <c r="N254" s="34" t="s">
        <v>28</v>
      </c>
      <c r="O254" s="34" t="s">
        <v>696</v>
      </c>
      <c r="P254" s="34" t="s">
        <v>697</v>
      </c>
      <c r="Q254" s="34" t="s">
        <v>698</v>
      </c>
      <c r="R254" s="34" t="s">
        <v>32</v>
      </c>
      <c r="S254" s="34" t="s">
        <v>33</v>
      </c>
      <c r="T254" s="34" t="s">
        <v>34</v>
      </c>
      <c r="U254" s="34" t="s">
        <v>35</v>
      </c>
      <c r="V254" s="34" t="s">
        <v>36</v>
      </c>
      <c r="W254" s="34" t="s">
        <v>703</v>
      </c>
      <c r="X254" s="34" t="s">
        <v>239</v>
      </c>
      <c r="Y254" s="34" t="s">
        <v>38</v>
      </c>
      <c r="Z254" s="34" t="s">
        <v>700</v>
      </c>
      <c r="AA254" s="34" t="s">
        <v>701</v>
      </c>
      <c r="AB254" s="34" t="s">
        <v>239</v>
      </c>
      <c r="AC254" s="35">
        <v>104.14</v>
      </c>
      <c r="AD254" s="36">
        <v>11912.64</v>
      </c>
    </row>
    <row r="255" spans="1:30" x14ac:dyDescent="0.2">
      <c r="A255" s="30">
        <v>44926</v>
      </c>
      <c r="B255" s="30">
        <f t="shared" si="20"/>
        <v>44927</v>
      </c>
      <c r="C255" s="30">
        <v>45290</v>
      </c>
      <c r="D255" s="30">
        <f t="shared" si="18"/>
        <v>45291</v>
      </c>
      <c r="E255" s="31">
        <f t="shared" si="16"/>
        <v>182.5</v>
      </c>
      <c r="F255" s="32">
        <f t="shared" si="19"/>
        <v>620.5</v>
      </c>
      <c r="G255" s="33">
        <f t="shared" si="17"/>
        <v>9290634.8100000005</v>
      </c>
      <c r="H255" s="34" t="s">
        <v>23</v>
      </c>
      <c r="I255" s="34" t="s">
        <v>24</v>
      </c>
      <c r="J255" s="34" t="s">
        <v>42</v>
      </c>
      <c r="K255" s="34" t="s">
        <v>587</v>
      </c>
      <c r="L255" s="34" t="s">
        <v>588</v>
      </c>
      <c r="M255" s="34" t="s">
        <v>589</v>
      </c>
      <c r="N255" s="34" t="s">
        <v>28</v>
      </c>
      <c r="O255" s="34" t="s">
        <v>590</v>
      </c>
      <c r="P255" s="34" t="s">
        <v>591</v>
      </c>
      <c r="Q255" s="34" t="s">
        <v>592</v>
      </c>
      <c r="R255" s="34" t="s">
        <v>32</v>
      </c>
      <c r="S255" s="34" t="s">
        <v>33</v>
      </c>
      <c r="T255" s="34" t="s">
        <v>34</v>
      </c>
      <c r="U255" s="34" t="s">
        <v>35</v>
      </c>
      <c r="V255" s="34" t="s">
        <v>36</v>
      </c>
      <c r="W255" s="34" t="s">
        <v>593</v>
      </c>
      <c r="X255" s="34" t="s">
        <v>588</v>
      </c>
      <c r="Y255" s="34" t="s">
        <v>38</v>
      </c>
      <c r="Z255" s="34" t="s">
        <v>594</v>
      </c>
      <c r="AA255" s="34" t="s">
        <v>595</v>
      </c>
      <c r="AB255" s="34" t="s">
        <v>588</v>
      </c>
      <c r="AC255" s="35">
        <v>14972.82</v>
      </c>
      <c r="AD255" s="36">
        <v>14972.82</v>
      </c>
    </row>
    <row r="256" spans="1:30" x14ac:dyDescent="0.2">
      <c r="A256" s="30">
        <v>44926</v>
      </c>
      <c r="B256" s="30">
        <f t="shared" si="20"/>
        <v>44927</v>
      </c>
      <c r="C256" s="30">
        <v>45290</v>
      </c>
      <c r="D256" s="30">
        <f t="shared" si="18"/>
        <v>45291</v>
      </c>
      <c r="E256" s="31">
        <f t="shared" si="16"/>
        <v>182.5</v>
      </c>
      <c r="F256" s="32">
        <f t="shared" si="19"/>
        <v>628.5</v>
      </c>
      <c r="G256" s="33">
        <f t="shared" si="17"/>
        <v>979661.80500000005</v>
      </c>
      <c r="H256" s="34" t="s">
        <v>23</v>
      </c>
      <c r="I256" s="34" t="s">
        <v>24</v>
      </c>
      <c r="J256" s="34" t="s">
        <v>24</v>
      </c>
      <c r="K256" s="34" t="s">
        <v>577</v>
      </c>
      <c r="L256" s="34" t="s">
        <v>578</v>
      </c>
      <c r="M256" s="34" t="s">
        <v>579</v>
      </c>
      <c r="N256" s="34" t="s">
        <v>28</v>
      </c>
      <c r="O256" s="34" t="s">
        <v>580</v>
      </c>
      <c r="P256" s="34" t="s">
        <v>581</v>
      </c>
      <c r="Q256" s="34" t="s">
        <v>582</v>
      </c>
      <c r="R256" s="34" t="s">
        <v>32</v>
      </c>
      <c r="S256" s="34" t="s">
        <v>33</v>
      </c>
      <c r="T256" s="34" t="s">
        <v>34</v>
      </c>
      <c r="U256" s="34" t="s">
        <v>35</v>
      </c>
      <c r="V256" s="34" t="s">
        <v>36</v>
      </c>
      <c r="W256" s="34" t="s">
        <v>583</v>
      </c>
      <c r="X256" s="34" t="s">
        <v>578</v>
      </c>
      <c r="Y256" s="34" t="s">
        <v>38</v>
      </c>
      <c r="Z256" s="34" t="s">
        <v>584</v>
      </c>
      <c r="AA256" s="34" t="s">
        <v>585</v>
      </c>
      <c r="AB256" s="34" t="s">
        <v>578</v>
      </c>
      <c r="AC256" s="35">
        <v>1558.73</v>
      </c>
      <c r="AD256" s="36">
        <v>4788.84</v>
      </c>
    </row>
    <row r="257" spans="1:30" x14ac:dyDescent="0.2">
      <c r="A257" s="30">
        <v>44926</v>
      </c>
      <c r="B257" s="30">
        <f t="shared" si="20"/>
        <v>44927</v>
      </c>
      <c r="C257" s="30">
        <v>45290</v>
      </c>
      <c r="D257" s="30">
        <f t="shared" si="18"/>
        <v>45291</v>
      </c>
      <c r="E257" s="31">
        <f t="shared" si="16"/>
        <v>182.5</v>
      </c>
      <c r="F257" s="32">
        <f t="shared" si="19"/>
        <v>628.5</v>
      </c>
      <c r="G257" s="37">
        <f>F257*AC257</f>
        <v>2030124.135</v>
      </c>
      <c r="H257" s="34" t="s">
        <v>23</v>
      </c>
      <c r="I257" s="34" t="s">
        <v>24</v>
      </c>
      <c r="J257" s="34" t="s">
        <v>42</v>
      </c>
      <c r="K257" s="34" t="s">
        <v>577</v>
      </c>
      <c r="L257" s="34" t="s">
        <v>578</v>
      </c>
      <c r="M257" s="34" t="s">
        <v>579</v>
      </c>
      <c r="N257" s="34" t="s">
        <v>28</v>
      </c>
      <c r="O257" s="34" t="s">
        <v>580</v>
      </c>
      <c r="P257" s="34" t="s">
        <v>581</v>
      </c>
      <c r="Q257" s="34" t="s">
        <v>582</v>
      </c>
      <c r="R257" s="34" t="s">
        <v>32</v>
      </c>
      <c r="S257" s="34" t="s">
        <v>33</v>
      </c>
      <c r="T257" s="34" t="s">
        <v>34</v>
      </c>
      <c r="U257" s="34" t="s">
        <v>35</v>
      </c>
      <c r="V257" s="34" t="s">
        <v>36</v>
      </c>
      <c r="W257" s="34" t="s">
        <v>586</v>
      </c>
      <c r="X257" s="34" t="s">
        <v>578</v>
      </c>
      <c r="Y257" s="34" t="s">
        <v>38</v>
      </c>
      <c r="Z257" s="34" t="s">
        <v>584</v>
      </c>
      <c r="AA257" s="34" t="s">
        <v>585</v>
      </c>
      <c r="AB257" s="34" t="s">
        <v>578</v>
      </c>
      <c r="AC257" s="38">
        <v>3230.11</v>
      </c>
      <c r="AD257" s="36">
        <v>4788.84</v>
      </c>
    </row>
    <row r="258" spans="1:30" x14ac:dyDescent="0.2">
      <c r="G258" s="19">
        <f>SUM(G11:G257)</f>
        <v>8022487653.5099955</v>
      </c>
      <c r="AC258" s="20">
        <f>SUM(AC11:AC257)</f>
        <v>21925221.48</v>
      </c>
    </row>
  </sheetData>
  <autoFilter ref="A10:AD257" xr:uid="{00000000-0001-0000-0000-000000000000}">
    <sortState xmlns:xlrd2="http://schemas.microsoft.com/office/spreadsheetml/2017/richdata2" ref="A11:AD257">
      <sortCondition ref="F10:F257"/>
    </sortState>
  </autoFilter>
  <sortState xmlns:xlrd2="http://schemas.microsoft.com/office/spreadsheetml/2017/richdata2" ref="A11:AD257">
    <sortCondition ref="N10:N25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Q4ODA8L1VzZXJOYW1lPjxEYXRlVGltZT41LzIyLzIwMjUgOTozMToxM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9AAC8E2C-40CD-454F-AE77-18F53FF8937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04DA0D2-1E56-40D7-A85C-98261E7D3B85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2A6CA07-BECE-439F-8C6D-04F2D1950978}"/>
</file>

<file path=customXml/itemProps4.xml><?xml version="1.0" encoding="utf-8"?>
<ds:datastoreItem xmlns:ds="http://schemas.openxmlformats.org/officeDocument/2006/customXml" ds:itemID="{E4020222-918D-44DB-8A17-16A004E50935}"/>
</file>

<file path=customXml/itemProps5.xml><?xml version="1.0" encoding="utf-8"?>
<ds:datastoreItem xmlns:ds="http://schemas.openxmlformats.org/officeDocument/2006/customXml" ds:itemID="{B0808DD3-76A7-4EC7-B09C-A5F1B07D13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 Lyons</cp:lastModifiedBy>
  <dcterms:created xsi:type="dcterms:W3CDTF">2025-05-20T19:23:25Z</dcterms:created>
  <dcterms:modified xsi:type="dcterms:W3CDTF">2025-08-16T16:15:43Z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c7a6103f-c9bb-4ce0-812b-2a2de86df70d</vt:lpwstr>
  </property>
  <property fmtid="{D5CDD505-2E9C-101B-9397-08002B2CF9AE}" pid="3" name="bjSaver">
    <vt:lpwstr>XsH4yci6Bmucz8j3YXSXYk60KNowEg6L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{9AAC8E2C-40CD-454F-AE77-18F53FF89373}</vt:lpwstr>
  </property>
  <property fmtid="{D5CDD505-2E9C-101B-9397-08002B2CF9AE}" pid="12" name="ContentTypeId">
    <vt:lpwstr>0x0101004DF805D1E1DA4A49A223477D3B105720</vt:lpwstr>
  </property>
</Properties>
</file>