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Rate Cases\KPCo\2025 Base Case - TME 5-31-25 TY\Discovery\Staff\Staff 1-51\"/>
    </mc:Choice>
  </mc:AlternateContent>
  <xr:revisionPtr revIDLastSave="0" documentId="13_ncr:1_{CA8330AB-18C7-4660-8433-8F5C5FB4039E}" xr6:coauthVersionLast="47" xr6:coauthVersionMax="47" xr10:uidLastSave="{00000000-0000-0000-0000-000000000000}"/>
  <bookViews>
    <workbookView xWindow="-120" yWindow="-120" windowWidth="29040" windowHeight="15720" xr2:uid="{28F85F33-3B46-4BF3-B53B-B735ABE2433C}"/>
  </bookViews>
  <sheets>
    <sheet name="Monthly # of Customers" sheetId="1" r:id="rId1"/>
  </sheets>
  <externalReferences>
    <externalReference r:id="rId2"/>
    <externalReference r:id="rId3"/>
  </externalReferences>
  <definedNames>
    <definedName name="BASE_CHARGE">[1]INPUTS!$E$1258:$E$1357</definedName>
    <definedName name="CUST_ADJ">[1]Customer!$D$119:$O$218</definedName>
    <definedName name="CUST_FACTOR">[1]INPUTS!$D$634:$O$733</definedName>
    <definedName name="CUST_KW">[1]Demand!$D$119:$O$218</definedName>
    <definedName name="CUST_KWH">[1]Energy!$D$119:$O$218</definedName>
    <definedName name="DATE">[1]INPUTS!$D$6:$O$6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W_CHARGE">[1]INPUTS!$H$1258:$H$1357</definedName>
    <definedName name="LOSS_FACTOR">[1]INPUTS!$D$1361:$D$1365</definedName>
    <definedName name="ON_PEAK_KWH">[1]INPUTS!$F$1258:$F$1357</definedName>
    <definedName name="PF_CUST_COUNT">[1]INPUTS!$D$842:$O$941</definedName>
    <definedName name="PF_KW">[1]INPUTS!$D$946:$O$1045</definedName>
    <definedName name="PF_KWH">[1]INPUTS!$D$1050:$O$1149</definedName>
    <definedName name="PF_REV">[1]INPUTS!$D$1154:$O$1253</definedName>
    <definedName name="_xlnm.Print_Titles" localSheetId="0">'Monthly # of Customers'!$1:$8</definedName>
    <definedName name="UNADJ_BASE_REV">[1]INPUTS!$D$322:$O$421</definedName>
    <definedName name="UNADJ_CUST">[1]INPUTS!$D$10:$O$109</definedName>
    <definedName name="UNADJ_KW">[1]INPUTS!$D$114:$O$213</definedName>
    <definedName name="UNADJ_KWH">[1]INPUTS!$D$218:$O$317</definedName>
    <definedName name="UNADJ_TOTAL_REV">#REF!</definedName>
    <definedName name="VOLTAGE_CLASS">[1]INPUTS!$C$1361:$C$1365</definedName>
    <definedName name="WTHR_FACTOR">[1]INPUTS!$D$738:$O$837</definedName>
    <definedName name="WTHR_KW">[1]Demand!$D$229:$O$328</definedName>
    <definedName name="WTHR_KWH">[1]Energy!$D$229:$O$330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9" i="1" l="1"/>
  <c r="Q149" i="1"/>
  <c r="R148" i="1"/>
  <c r="Q148" i="1"/>
  <c r="N157" i="1"/>
  <c r="P157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P152" i="1" s="1"/>
  <c r="N151" i="1"/>
  <c r="N152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P149" i="1" s="1"/>
  <c r="N148" i="1"/>
  <c r="N149" i="1" s="1"/>
  <c r="M146" i="1"/>
  <c r="L146" i="1"/>
  <c r="K146" i="1"/>
  <c r="J146" i="1"/>
  <c r="I146" i="1"/>
  <c r="H146" i="1"/>
  <c r="G146" i="1"/>
  <c r="F146" i="1"/>
  <c r="E146" i="1"/>
  <c r="D146" i="1"/>
  <c r="C146" i="1"/>
  <c r="B146" i="1"/>
  <c r="N146" i="1" s="1"/>
  <c r="P145" i="1"/>
  <c r="Q145" i="1" s="1"/>
  <c r="N145" i="1"/>
  <c r="P144" i="1"/>
  <c r="N144" i="1"/>
  <c r="P143" i="1"/>
  <c r="Q143" i="1" s="1"/>
  <c r="R143" i="1" s="1"/>
  <c r="N143" i="1"/>
  <c r="P142" i="1"/>
  <c r="Q142" i="1" s="1"/>
  <c r="R142" i="1" s="1"/>
  <c r="N142" i="1"/>
  <c r="P141" i="1"/>
  <c r="N141" i="1"/>
  <c r="P140" i="1"/>
  <c r="Q140" i="1" s="1"/>
  <c r="R140" i="1" s="1"/>
  <c r="N140" i="1"/>
  <c r="P139" i="1"/>
  <c r="Q139" i="1" s="1"/>
  <c r="R139" i="1" s="1"/>
  <c r="N139" i="1"/>
  <c r="P138" i="1"/>
  <c r="N138" i="1"/>
  <c r="P137" i="1"/>
  <c r="N137" i="1"/>
  <c r="P136" i="1"/>
  <c r="N136" i="1"/>
  <c r="P135" i="1"/>
  <c r="N135" i="1"/>
  <c r="Q135" i="1" s="1"/>
  <c r="R135" i="1" s="1"/>
  <c r="P134" i="1"/>
  <c r="N134" i="1"/>
  <c r="P133" i="1"/>
  <c r="Q133" i="1" s="1"/>
  <c r="R133" i="1" s="1"/>
  <c r="N133" i="1"/>
  <c r="P132" i="1"/>
  <c r="N132" i="1"/>
  <c r="P131" i="1"/>
  <c r="Q131" i="1" s="1"/>
  <c r="R131" i="1" s="1"/>
  <c r="N131" i="1"/>
  <c r="P130" i="1"/>
  <c r="N130" i="1"/>
  <c r="Q130" i="1" s="1"/>
  <c r="R130" i="1" s="1"/>
  <c r="P129" i="1"/>
  <c r="Q129" i="1" s="1"/>
  <c r="R129" i="1" s="1"/>
  <c r="N129" i="1"/>
  <c r="P128" i="1"/>
  <c r="N128" i="1"/>
  <c r="Q128" i="1" s="1"/>
  <c r="R128" i="1" s="1"/>
  <c r="P127" i="1"/>
  <c r="N127" i="1"/>
  <c r="P126" i="1"/>
  <c r="Q126" i="1" s="1"/>
  <c r="R126" i="1" s="1"/>
  <c r="N126" i="1"/>
  <c r="P125" i="1"/>
  <c r="N125" i="1"/>
  <c r="P124" i="1"/>
  <c r="N124" i="1"/>
  <c r="P123" i="1"/>
  <c r="Q123" i="1" s="1"/>
  <c r="R123" i="1" s="1"/>
  <c r="N123" i="1"/>
  <c r="P122" i="1"/>
  <c r="N122" i="1"/>
  <c r="P121" i="1"/>
  <c r="N121" i="1"/>
  <c r="Q121" i="1" s="1"/>
  <c r="R121" i="1" s="1"/>
  <c r="P120" i="1"/>
  <c r="N120" i="1"/>
  <c r="P119" i="1"/>
  <c r="Q119" i="1" s="1"/>
  <c r="R119" i="1" s="1"/>
  <c r="N119" i="1"/>
  <c r="P118" i="1"/>
  <c r="Q118" i="1" s="1"/>
  <c r="N118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Q113" i="1"/>
  <c r="R113" i="1" s="1"/>
  <c r="P113" i="1"/>
  <c r="N113" i="1"/>
  <c r="P112" i="1"/>
  <c r="N112" i="1"/>
  <c r="P111" i="1"/>
  <c r="N111" i="1"/>
  <c r="N114" i="1" s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N108" i="1"/>
  <c r="Q107" i="1"/>
  <c r="R107" i="1" s="1"/>
  <c r="P107" i="1"/>
  <c r="N107" i="1"/>
  <c r="P106" i="1"/>
  <c r="Q106" i="1" s="1"/>
  <c r="R106" i="1" s="1"/>
  <c r="N106" i="1"/>
  <c r="P105" i="1"/>
  <c r="N105" i="1"/>
  <c r="M103" i="1"/>
  <c r="L103" i="1"/>
  <c r="K103" i="1"/>
  <c r="J103" i="1"/>
  <c r="I103" i="1"/>
  <c r="H103" i="1"/>
  <c r="G103" i="1"/>
  <c r="F103" i="1"/>
  <c r="F116" i="1" s="1"/>
  <c r="E103" i="1"/>
  <c r="D103" i="1"/>
  <c r="C103" i="1"/>
  <c r="B103" i="1"/>
  <c r="P102" i="1"/>
  <c r="N102" i="1"/>
  <c r="Q102" i="1" s="1"/>
  <c r="R102" i="1" s="1"/>
  <c r="P101" i="1"/>
  <c r="P103" i="1" s="1"/>
  <c r="N101" i="1"/>
  <c r="P100" i="1"/>
  <c r="Q100" i="1" s="1"/>
  <c r="N100" i="1"/>
  <c r="M98" i="1"/>
  <c r="M116" i="1" s="1"/>
  <c r="L98" i="1"/>
  <c r="L116" i="1" s="1"/>
  <c r="K98" i="1"/>
  <c r="K116" i="1" s="1"/>
  <c r="J98" i="1"/>
  <c r="I98" i="1"/>
  <c r="H98" i="1"/>
  <c r="G98" i="1"/>
  <c r="F98" i="1"/>
  <c r="E98" i="1"/>
  <c r="E116" i="1" s="1"/>
  <c r="D98" i="1"/>
  <c r="D116" i="1" s="1"/>
  <c r="C98" i="1"/>
  <c r="B98" i="1"/>
  <c r="P97" i="1"/>
  <c r="P98" i="1" s="1"/>
  <c r="N97" i="1"/>
  <c r="N98" i="1" s="1"/>
  <c r="K95" i="1"/>
  <c r="I95" i="1"/>
  <c r="D95" i="1"/>
  <c r="M93" i="1"/>
  <c r="L93" i="1"/>
  <c r="K93" i="1"/>
  <c r="J93" i="1"/>
  <c r="I93" i="1"/>
  <c r="H93" i="1"/>
  <c r="G93" i="1"/>
  <c r="F93" i="1"/>
  <c r="E93" i="1"/>
  <c r="D93" i="1"/>
  <c r="C93" i="1"/>
  <c r="C95" i="1" s="1"/>
  <c r="B93" i="1"/>
  <c r="P92" i="1"/>
  <c r="P93" i="1" s="1"/>
  <c r="N92" i="1"/>
  <c r="N93" i="1" s="1"/>
  <c r="M90" i="1"/>
  <c r="M95" i="1" s="1"/>
  <c r="L90" i="1"/>
  <c r="L95" i="1" s="1"/>
  <c r="K90" i="1"/>
  <c r="J90" i="1"/>
  <c r="J95" i="1" s="1"/>
  <c r="I90" i="1"/>
  <c r="H90" i="1"/>
  <c r="H95" i="1" s="1"/>
  <c r="G90" i="1"/>
  <c r="G95" i="1" s="1"/>
  <c r="F90" i="1"/>
  <c r="F95" i="1" s="1"/>
  <c r="E90" i="1"/>
  <c r="E95" i="1" s="1"/>
  <c r="D90" i="1"/>
  <c r="C90" i="1"/>
  <c r="B90" i="1"/>
  <c r="B95" i="1" s="1"/>
  <c r="P89" i="1"/>
  <c r="P90" i="1" s="1"/>
  <c r="P95" i="1" s="1"/>
  <c r="N89" i="1"/>
  <c r="N90" i="1" s="1"/>
  <c r="N95" i="1" s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P85" i="1" s="1"/>
  <c r="N84" i="1"/>
  <c r="N85" i="1" s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N81" i="1"/>
  <c r="N82" i="1" s="1"/>
  <c r="M79" i="1"/>
  <c r="L79" i="1"/>
  <c r="K79" i="1"/>
  <c r="J79" i="1"/>
  <c r="I79" i="1"/>
  <c r="H79" i="1"/>
  <c r="G79" i="1"/>
  <c r="F79" i="1"/>
  <c r="F87" i="1" s="1"/>
  <c r="E79" i="1"/>
  <c r="D79" i="1"/>
  <c r="C79" i="1"/>
  <c r="B79" i="1"/>
  <c r="P78" i="1"/>
  <c r="N78" i="1"/>
  <c r="P77" i="1"/>
  <c r="P79" i="1" s="1"/>
  <c r="N77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N74" i="1"/>
  <c r="N75" i="1" s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P72" i="1" s="1"/>
  <c r="N71" i="1"/>
  <c r="N72" i="1" s="1"/>
  <c r="P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N68" i="1"/>
  <c r="N69" i="1" s="1"/>
  <c r="M66" i="1"/>
  <c r="M87" i="1" s="1"/>
  <c r="L66" i="1"/>
  <c r="L87" i="1" s="1"/>
  <c r="K66" i="1"/>
  <c r="K87" i="1" s="1"/>
  <c r="J66" i="1"/>
  <c r="I66" i="1"/>
  <c r="H66" i="1"/>
  <c r="G66" i="1"/>
  <c r="F66" i="1"/>
  <c r="E66" i="1"/>
  <c r="E87" i="1" s="1"/>
  <c r="D66" i="1"/>
  <c r="C66" i="1"/>
  <c r="C87" i="1" s="1"/>
  <c r="B66" i="1"/>
  <c r="P65" i="1"/>
  <c r="N65" i="1"/>
  <c r="P64" i="1"/>
  <c r="P66" i="1" s="1"/>
  <c r="N64" i="1"/>
  <c r="N66" i="1" s="1"/>
  <c r="G62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P60" i="1" s="1"/>
  <c r="N59" i="1"/>
  <c r="N60" i="1" s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Q56" i="1" s="1"/>
  <c r="R56" i="1" s="1"/>
  <c r="N56" i="1"/>
  <c r="P55" i="1"/>
  <c r="P57" i="1" s="1"/>
  <c r="N55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Q52" i="1" s="1"/>
  <c r="Q53" i="1" s="1"/>
  <c r="N52" i="1"/>
  <c r="N53" i="1" s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Q49" i="1" s="1"/>
  <c r="R49" i="1" s="1"/>
  <c r="P48" i="1"/>
  <c r="P50" i="1" s="1"/>
  <c r="N48" i="1"/>
  <c r="N50" i="1" s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P46" i="1" s="1"/>
  <c r="N45" i="1"/>
  <c r="N46" i="1" s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P43" i="1" s="1"/>
  <c r="N42" i="1"/>
  <c r="N43" i="1" s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P38" i="1"/>
  <c r="N38" i="1"/>
  <c r="M36" i="1"/>
  <c r="L36" i="1"/>
  <c r="L62" i="1" s="1"/>
  <c r="K36" i="1"/>
  <c r="J36" i="1"/>
  <c r="I36" i="1"/>
  <c r="H36" i="1"/>
  <c r="G36" i="1"/>
  <c r="F36" i="1"/>
  <c r="E36" i="1"/>
  <c r="D36" i="1"/>
  <c r="C36" i="1"/>
  <c r="N36" i="1" s="1"/>
  <c r="B36" i="1"/>
  <c r="P35" i="1"/>
  <c r="Q35" i="1" s="1"/>
  <c r="R35" i="1" s="1"/>
  <c r="N35" i="1"/>
  <c r="P34" i="1"/>
  <c r="N34" i="1"/>
  <c r="P33" i="1"/>
  <c r="Q33" i="1" s="1"/>
  <c r="R33" i="1" s="1"/>
  <c r="N33" i="1"/>
  <c r="P32" i="1"/>
  <c r="N32" i="1"/>
  <c r="P31" i="1"/>
  <c r="N31" i="1"/>
  <c r="Q31" i="1" s="1"/>
  <c r="R31" i="1" s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P27" i="1" s="1"/>
  <c r="N26" i="1"/>
  <c r="M24" i="1"/>
  <c r="L24" i="1"/>
  <c r="K24" i="1"/>
  <c r="J24" i="1"/>
  <c r="I24" i="1"/>
  <c r="I29" i="1" s="1"/>
  <c r="H24" i="1"/>
  <c r="G24" i="1"/>
  <c r="F24" i="1"/>
  <c r="E24" i="1"/>
  <c r="D24" i="1"/>
  <c r="C24" i="1"/>
  <c r="B24" i="1"/>
  <c r="P23" i="1"/>
  <c r="Q23" i="1" s="1"/>
  <c r="R23" i="1" s="1"/>
  <c r="N23" i="1"/>
  <c r="P22" i="1"/>
  <c r="N22" i="1"/>
  <c r="P21" i="1"/>
  <c r="N21" i="1"/>
  <c r="P20" i="1"/>
  <c r="Q20" i="1" s="1"/>
  <c r="N20" i="1"/>
  <c r="M18" i="1"/>
  <c r="L18" i="1"/>
  <c r="K18" i="1"/>
  <c r="J18" i="1"/>
  <c r="I18" i="1"/>
  <c r="H18" i="1"/>
  <c r="H29" i="1" s="1"/>
  <c r="G18" i="1"/>
  <c r="G29" i="1" s="1"/>
  <c r="F18" i="1"/>
  <c r="E18" i="1"/>
  <c r="D18" i="1"/>
  <c r="D29" i="1" s="1"/>
  <c r="C18" i="1"/>
  <c r="C29" i="1" s="1"/>
  <c r="B18" i="1"/>
  <c r="B29" i="1" s="1"/>
  <c r="P17" i="1"/>
  <c r="Q17" i="1" s="1"/>
  <c r="N17" i="1"/>
  <c r="P16" i="1"/>
  <c r="N16" i="1"/>
  <c r="P15" i="1"/>
  <c r="Q15" i="1" s="1"/>
  <c r="N15" i="1"/>
  <c r="P14" i="1"/>
  <c r="Q14" i="1" s="1"/>
  <c r="R14" i="1" s="1"/>
  <c r="N14" i="1"/>
  <c r="P13" i="1"/>
  <c r="N13" i="1"/>
  <c r="P12" i="1"/>
  <c r="N12" i="1"/>
  <c r="P11" i="1"/>
  <c r="N11" i="1"/>
  <c r="P10" i="1"/>
  <c r="Q10" i="1" s="1"/>
  <c r="R10" i="1" s="1"/>
  <c r="N10" i="1"/>
  <c r="P9" i="1"/>
  <c r="N9" i="1"/>
  <c r="A3" i="1"/>
  <c r="A2" i="1"/>
  <c r="A1" i="1"/>
  <c r="Q11" i="1" l="1"/>
  <c r="R11" i="1" s="1"/>
  <c r="H116" i="1"/>
  <c r="Q111" i="1"/>
  <c r="R111" i="1" s="1"/>
  <c r="I87" i="1"/>
  <c r="Q127" i="1"/>
  <c r="R127" i="1" s="1"/>
  <c r="Q22" i="1"/>
  <c r="R22" i="1" s="1"/>
  <c r="Q65" i="1"/>
  <c r="R65" i="1" s="1"/>
  <c r="Q68" i="1"/>
  <c r="Q69" i="1" s="1"/>
  <c r="R69" i="1" s="1"/>
  <c r="Q112" i="1"/>
  <c r="R112" i="1" s="1"/>
  <c r="Q134" i="1"/>
  <c r="R134" i="1" s="1"/>
  <c r="Q13" i="1"/>
  <c r="R13" i="1" s="1"/>
  <c r="F29" i="1"/>
  <c r="N40" i="1"/>
  <c r="Q74" i="1"/>
  <c r="P75" i="1"/>
  <c r="B116" i="1"/>
  <c r="Q122" i="1"/>
  <c r="R122" i="1" s="1"/>
  <c r="Q141" i="1"/>
  <c r="R141" i="1" s="1"/>
  <c r="B62" i="1"/>
  <c r="P40" i="1"/>
  <c r="K62" i="1"/>
  <c r="N79" i="1"/>
  <c r="N87" i="1" s="1"/>
  <c r="C116" i="1"/>
  <c r="Q21" i="1"/>
  <c r="R21" i="1" s="1"/>
  <c r="Q108" i="1"/>
  <c r="R108" i="1" s="1"/>
  <c r="Q12" i="1"/>
  <c r="P36" i="1"/>
  <c r="Q78" i="1"/>
  <c r="R78" i="1" s="1"/>
  <c r="Q105" i="1"/>
  <c r="Q137" i="1"/>
  <c r="Q39" i="1"/>
  <c r="R39" i="1" s="1"/>
  <c r="N109" i="1"/>
  <c r="Q136" i="1"/>
  <c r="R136" i="1" s="1"/>
  <c r="Q9" i="1"/>
  <c r="R9" i="1" s="1"/>
  <c r="K29" i="1"/>
  <c r="K155" i="1" s="1"/>
  <c r="N27" i="1"/>
  <c r="F62" i="1"/>
  <c r="B87" i="1"/>
  <c r="B155" i="1" s="1"/>
  <c r="G116" i="1"/>
  <c r="Q124" i="1"/>
  <c r="R124" i="1" s="1"/>
  <c r="Q34" i="1"/>
  <c r="D62" i="1"/>
  <c r="D155" i="1" s="1"/>
  <c r="L29" i="1"/>
  <c r="L155" i="1" s="1"/>
  <c r="Q16" i="1"/>
  <c r="R16" i="1" s="1"/>
  <c r="M29" i="1"/>
  <c r="E62" i="1"/>
  <c r="Q55" i="1"/>
  <c r="R55" i="1" s="1"/>
  <c r="I116" i="1"/>
  <c r="Q125" i="1"/>
  <c r="R125" i="1" s="1"/>
  <c r="Q138" i="1"/>
  <c r="R138" i="1" s="1"/>
  <c r="Q144" i="1"/>
  <c r="I62" i="1"/>
  <c r="I155" i="1" s="1"/>
  <c r="N57" i="1"/>
  <c r="N62" i="1" s="1"/>
  <c r="J87" i="1"/>
  <c r="J116" i="1"/>
  <c r="Q132" i="1"/>
  <c r="R132" i="1" s="1"/>
  <c r="Q64" i="1"/>
  <c r="R20" i="1"/>
  <c r="R53" i="1"/>
  <c r="P53" i="1"/>
  <c r="P62" i="1" s="1"/>
  <c r="G87" i="1"/>
  <c r="G155" i="1" s="1"/>
  <c r="R105" i="1"/>
  <c r="C155" i="1"/>
  <c r="J62" i="1"/>
  <c r="R52" i="1"/>
  <c r="R68" i="1"/>
  <c r="E29" i="1"/>
  <c r="D87" i="1"/>
  <c r="P82" i="1"/>
  <c r="P87" i="1" s="1"/>
  <c r="Q81" i="1"/>
  <c r="Q103" i="1"/>
  <c r="R103" i="1" s="1"/>
  <c r="R100" i="1"/>
  <c r="R118" i="1"/>
  <c r="F155" i="1"/>
  <c r="Q120" i="1"/>
  <c r="R120" i="1" s="1"/>
  <c r="Q32" i="1"/>
  <c r="Q36" i="1" s="1"/>
  <c r="H87" i="1"/>
  <c r="M62" i="1"/>
  <c r="R137" i="1"/>
  <c r="H62" i="1"/>
  <c r="N103" i="1"/>
  <c r="N116" i="1" s="1"/>
  <c r="P109" i="1"/>
  <c r="P116" i="1" s="1"/>
  <c r="J29" i="1"/>
  <c r="J155" i="1" s="1"/>
  <c r="N24" i="1"/>
  <c r="C62" i="1"/>
  <c r="Q57" i="1"/>
  <c r="P114" i="1"/>
  <c r="Q42" i="1"/>
  <c r="Q48" i="1"/>
  <c r="Q89" i="1"/>
  <c r="N18" i="1"/>
  <c r="Q59" i="1"/>
  <c r="Q71" i="1"/>
  <c r="Q77" i="1"/>
  <c r="P18" i="1"/>
  <c r="Q38" i="1"/>
  <c r="Q97" i="1"/>
  <c r="Q151" i="1"/>
  <c r="Q26" i="1"/>
  <c r="Q101" i="1"/>
  <c r="R101" i="1" s="1"/>
  <c r="P146" i="1"/>
  <c r="Q45" i="1"/>
  <c r="Q92" i="1"/>
  <c r="Q84" i="1"/>
  <c r="Q85" i="1" s="1"/>
  <c r="P24" i="1"/>
  <c r="Q146" i="1" l="1"/>
  <c r="R146" i="1" s="1"/>
  <c r="H155" i="1"/>
  <c r="N29" i="1"/>
  <c r="N155" i="1" s="1"/>
  <c r="Q109" i="1"/>
  <c r="R109" i="1" s="1"/>
  <c r="R57" i="1"/>
  <c r="E155" i="1"/>
  <c r="Q75" i="1"/>
  <c r="R75" i="1" s="1"/>
  <c r="R74" i="1"/>
  <c r="M155" i="1"/>
  <c r="Q114" i="1"/>
  <c r="R114" i="1" s="1"/>
  <c r="Q24" i="1"/>
  <c r="R24" i="1" s="1"/>
  <c r="R42" i="1"/>
  <c r="Q43" i="1"/>
  <c r="R43" i="1" s="1"/>
  <c r="Q82" i="1"/>
  <c r="R82" i="1" s="1"/>
  <c r="R81" i="1"/>
  <c r="Q27" i="1"/>
  <c r="R27" i="1" s="1"/>
  <c r="R26" i="1"/>
  <c r="Q66" i="1"/>
  <c r="R64" i="1"/>
  <c r="Q50" i="1"/>
  <c r="R50" i="1" s="1"/>
  <c r="R48" i="1"/>
  <c r="Q90" i="1"/>
  <c r="R89" i="1"/>
  <c r="Q93" i="1"/>
  <c r="R93" i="1" s="1"/>
  <c r="R92" i="1"/>
  <c r="Q152" i="1"/>
  <c r="R152" i="1" s="1"/>
  <c r="R151" i="1"/>
  <c r="Q98" i="1"/>
  <c r="R97" i="1"/>
  <c r="Q79" i="1"/>
  <c r="R79" i="1" s="1"/>
  <c r="R77" i="1"/>
  <c r="Q40" i="1"/>
  <c r="R40" i="1" s="1"/>
  <c r="R38" i="1"/>
  <c r="P29" i="1"/>
  <c r="P155" i="1" s="1"/>
  <c r="Q18" i="1"/>
  <c r="Q72" i="1"/>
  <c r="R72" i="1" s="1"/>
  <c r="R71" i="1"/>
  <c r="R36" i="1"/>
  <c r="Q46" i="1"/>
  <c r="R46" i="1" s="1"/>
  <c r="R45" i="1"/>
  <c r="Q60" i="1"/>
  <c r="R60" i="1" s="1"/>
  <c r="R59" i="1"/>
  <c r="Q87" i="1" l="1"/>
  <c r="R87" i="1" s="1"/>
  <c r="R66" i="1"/>
  <c r="R98" i="1"/>
  <c r="Q116" i="1"/>
  <c r="R116" i="1" s="1"/>
  <c r="R90" i="1"/>
  <c r="Q95" i="1"/>
  <c r="R95" i="1" s="1"/>
  <c r="R18" i="1"/>
  <c r="Q29" i="1"/>
  <c r="Q62" i="1"/>
  <c r="R62" i="1" s="1"/>
  <c r="R29" i="1" l="1"/>
  <c r="Q155" i="1"/>
  <c r="R155" i="1" s="1"/>
</calcChain>
</file>

<file path=xl/sharedStrings.xml><?xml version="1.0" encoding="utf-8"?>
<sst xmlns="http://schemas.openxmlformats.org/spreadsheetml/2006/main" count="63" uniqueCount="61">
  <si>
    <t>NO. OF CUSTOMERS BY TARIFF</t>
  </si>
  <si>
    <t>12M May 2025</t>
  </si>
  <si>
    <t>Annualized 12M</t>
  </si>
  <si>
    <t>Customer Count</t>
  </si>
  <si>
    <t>Customer %</t>
  </si>
  <si>
    <t>Tariff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</si>
  <si>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</si>
  <si>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</si>
  <si>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</si>
  <si>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</si>
  <si>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</si>
  <si>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</si>
  <si>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</si>
  <si>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</si>
  <si>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</si>
  <si>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</si>
  <si>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</si>
  <si>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</si>
  <si>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Total</t>
  </si>
  <si>
    <t>Difference</t>
  </si>
  <si>
    <t>18</t>
  </si>
  <si>
    <t>62</t>
  </si>
  <si>
    <t>RS</t>
  </si>
  <si>
    <t>RS LMTOD</t>
  </si>
  <si>
    <t>RS TOD</t>
  </si>
  <si>
    <t>RS TOTAL</t>
  </si>
  <si>
    <t>212</t>
  </si>
  <si>
    <t>216</t>
  </si>
  <si>
    <t>GS-SEC</t>
  </si>
  <si>
    <t>GS-NM</t>
  </si>
  <si>
    <t>SGS TOD</t>
  </si>
  <si>
    <t>GS-AF</t>
  </si>
  <si>
    <t>GSLMTOD</t>
  </si>
  <si>
    <t>MGSTOD</t>
  </si>
  <si>
    <t>GS-PRI</t>
  </si>
  <si>
    <t>GS-SUB</t>
  </si>
  <si>
    <t>GS TOTAL</t>
  </si>
  <si>
    <t>LGS-SEC</t>
  </si>
  <si>
    <t>LGSLMTOD</t>
  </si>
  <si>
    <t>LGS-SEC TOD</t>
  </si>
  <si>
    <t>LGS-PRI TOD</t>
  </si>
  <si>
    <t>LGS-PRI</t>
  </si>
  <si>
    <t>LGS-SUB</t>
  </si>
  <si>
    <t>LGS-TRAN</t>
  </si>
  <si>
    <t>LGS TOTAL</t>
  </si>
  <si>
    <t>PS-SEC</t>
  </si>
  <si>
    <t>PS-PRI</t>
  </si>
  <si>
    <t>PS TOTAL</t>
  </si>
  <si>
    <t>IGS-SEC</t>
  </si>
  <si>
    <t>IGS-PRI</t>
  </si>
  <si>
    <t>IGS-SUB</t>
  </si>
  <si>
    <t>IGS-TRAN</t>
  </si>
  <si>
    <t>IGS TOTAL</t>
  </si>
  <si>
    <t>175</t>
  </si>
  <si>
    <t>201</t>
  </si>
  <si>
    <t>OL</t>
  </si>
  <si>
    <t>SL</t>
  </si>
  <si>
    <t>MW</t>
  </si>
  <si>
    <t>TOTAL - Excluding OL and SL</t>
  </si>
  <si>
    <t>Annualized Average</t>
  </si>
  <si>
    <t>Test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</si>
</sst>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_(* #,##0.0000_);_(* \(#,##0.0000\);_(* &quot;-&quot;??_);_(@_)"/>
    <numFmt numFmtId="174" formatCode="0.0%"/>
  </numFmts>
  <fonts count="6" x14ac:knownFonts="1">
    <font>
      <sz val="10"/>
      <name val="Arial"/>
    </font>
    <font>
      <sz val="8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164" fontId="1" fillId="0" borderId="0" xfId="2" applyNumberFormat="1" applyFont="1" applyFill="1" applyAlignment="1">
      <alignment horizontal="right"/>
    </xf>
    <xf numFmtId="164" fontId="1" fillId="0" borderId="0" xfId="2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Alignment="1">
      <alignment horizontal="left" vertical="center"/>
    </xf>
    <xf numFmtId="165" fontId="1" fillId="0" borderId="1" xfId="1" applyNumberFormat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/>
    </xf>
    <xf numFmtId="166" fontId="1" fillId="0" borderId="0" xfId="1" applyNumberFormat="1" applyFont="1" applyFill="1"/>
    <xf numFmtId="9" fontId="1" fillId="0" borderId="0" xfId="2" applyFont="1" applyFill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5" fillId="0" borderId="3" xfId="1" applyNumberFormat="1" applyFont="1" applyFill="1" applyBorder="1"/>
    <xf numFmtId="165" fontId="5" fillId="0" borderId="0" xfId="1" applyNumberFormat="1" applyFont="1" applyFill="1" applyBorder="1"/>
    <xf numFmtId="0" fontId="1" fillId="0" borderId="0" xfId="0" applyFont="1" applyFill="1"/>
    <xf numFmtId="37" fontId="1" fillId="0" borderId="0" xfId="0" applyNumberFormat="1" applyFont="1" applyFill="1"/>
    <xf numFmtId="3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quotePrefix="1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1" fillId="0" borderId="0" xfId="0" applyNumberFormat="1" applyFont="1" applyFill="1"/>
    <xf numFmtId="49" fontId="5" fillId="0" borderId="3" xfId="0" applyNumberFormat="1" applyFont="1" applyFill="1" applyBorder="1"/>
    <xf numFmtId="43" fontId="1" fillId="0" borderId="0" xfId="0" applyNumberFormat="1" applyFont="1" applyFill="1"/>
    <xf numFmtId="165" fontId="1" fillId="0" borderId="0" xfId="0" applyNumberFormat="1" applyFont="1" applyFill="1"/>
    <xf numFmtId="43" fontId="1" fillId="0" borderId="0" xfId="0" applyNumberFormat="1" applyFont="1" applyFill="1" applyAlignment="1">
      <alignment horizontal="center"/>
    </xf>
    <xf numFmtId="174" fontId="1" fillId="0" borderId="0" xfId="2" applyNumberFormat="1" applyFont="1" applyFill="1" applyAlignment="1">
      <alignment horizontal="right"/>
    </xf>
    <xf numFmtId="174" fontId="4" fillId="0" borderId="0" xfId="2" applyNumberFormat="1" applyFont="1" applyFill="1" applyAlignment="1">
      <alignment horizontal="right" vertical="center"/>
    </xf>
    <xf numFmtId="174" fontId="1" fillId="0" borderId="1" xfId="2" applyNumberFormat="1" applyFont="1" applyFill="1" applyBorder="1" applyAlignment="1">
      <alignment horizontal="right"/>
    </xf>
    <xf numFmtId="174" fontId="5" fillId="0" borderId="2" xfId="2" applyNumberFormat="1" applyFont="1" applyFill="1" applyBorder="1" applyAlignment="1">
      <alignment horizontal="right"/>
    </xf>
    <xf numFmtId="174" fontId="5" fillId="0" borderId="3" xfId="2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icing\Rate%20Cases\KPCo\2023%20Base%20Case\load%20research\bh%20kwh%20annual%20adj%20%205.16%20BD%20Template%20for%20Kentucky%20Power%20TYE%20032023%20(002)%20with%20filter%20(002).xlsx" TargetMode="External"/><Relationship Id="rId1" Type="http://schemas.openxmlformats.org/officeDocument/2006/relationships/externalLinkPath" Target="/pricing/Rate%20Cases/KPCo/2023%20Base%20Case/load%20research/bh%20kwh%20annual%20adj%20%205.16%20BD%20Template%20for%20Kentucky%20Power%20TYE%20032023%20(002)%20with%20filter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icing\Rate%20Cases\KPCo\2025%20Base%20Case%20-%20TME%205-31-25%20TY\Revenue\Revenue%20Proofs%20Final%20Section%20II%20Exhibit%20I%20J%20-Final%20Draft.xlsx" TargetMode="External"/><Relationship Id="rId1" Type="http://schemas.openxmlformats.org/officeDocument/2006/relationships/externalLinkPath" Target="/pricing/Rate%20Cases/KPCo/2025%20Base%20Case%20-%20TME%205-31-25%20TY/Revenue/Revenue%20Proofs%20Final%20Section%20II%20Exhibit%20I%20J%20-Final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f Mapping"/>
      <sheetName val="INPUTS"/>
      <sheetName val="Customer"/>
      <sheetName val="Demand"/>
      <sheetName val="Energy"/>
      <sheetName val="Revenue"/>
      <sheetName val="BY GROUP -&gt;"/>
      <sheetName val="Customer BG"/>
      <sheetName val="Demand BG"/>
      <sheetName val="Energy BG"/>
      <sheetName val="Revenue BG"/>
    </sheetNames>
    <sheetDataSet>
      <sheetData sheetId="0" refreshError="1"/>
      <sheetData sheetId="1">
        <row r="6">
          <cell r="D6">
            <v>44927</v>
          </cell>
          <cell r="E6">
            <v>44958</v>
          </cell>
          <cell r="F6">
            <v>44986</v>
          </cell>
          <cell r="G6">
            <v>44652</v>
          </cell>
          <cell r="H6">
            <v>44682</v>
          </cell>
          <cell r="I6">
            <v>44713</v>
          </cell>
          <cell r="J6">
            <v>44743</v>
          </cell>
          <cell r="K6">
            <v>44774</v>
          </cell>
          <cell r="L6">
            <v>44805</v>
          </cell>
          <cell r="M6">
            <v>44835</v>
          </cell>
          <cell r="N6">
            <v>44866</v>
          </cell>
          <cell r="O6">
            <v>44896</v>
          </cell>
        </row>
        <row r="10">
          <cell r="D10">
            <v>126</v>
          </cell>
          <cell r="E10">
            <v>127</v>
          </cell>
          <cell r="F10">
            <v>127</v>
          </cell>
          <cell r="G10">
            <v>128</v>
          </cell>
          <cell r="H10">
            <v>127</v>
          </cell>
          <cell r="I10">
            <v>127</v>
          </cell>
          <cell r="J10">
            <v>127</v>
          </cell>
          <cell r="K10">
            <v>126</v>
          </cell>
          <cell r="L10">
            <v>126</v>
          </cell>
          <cell r="M10">
            <v>124</v>
          </cell>
          <cell r="N10">
            <v>127</v>
          </cell>
          <cell r="O10">
            <v>128</v>
          </cell>
        </row>
        <row r="11">
          <cell r="D11">
            <v>10</v>
          </cell>
          <cell r="E11">
            <v>10</v>
          </cell>
          <cell r="F11">
            <v>10</v>
          </cell>
          <cell r="G11">
            <v>11</v>
          </cell>
          <cell r="H11">
            <v>10</v>
          </cell>
          <cell r="I11">
            <v>10</v>
          </cell>
          <cell r="J11">
            <v>10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10</v>
          </cell>
        </row>
        <row r="12"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D13">
            <v>14</v>
          </cell>
          <cell r="E13">
            <v>14</v>
          </cell>
          <cell r="F13">
            <v>14</v>
          </cell>
          <cell r="G13">
            <v>16</v>
          </cell>
          <cell r="H13">
            <v>16</v>
          </cell>
          <cell r="I13">
            <v>15</v>
          </cell>
          <cell r="J13">
            <v>14</v>
          </cell>
          <cell r="K13">
            <v>14</v>
          </cell>
          <cell r="L13">
            <v>14</v>
          </cell>
          <cell r="M13">
            <v>14</v>
          </cell>
          <cell r="N13">
            <v>14</v>
          </cell>
          <cell r="O13">
            <v>14</v>
          </cell>
        </row>
        <row r="14">
          <cell r="D14">
            <v>65145</v>
          </cell>
          <cell r="E14">
            <v>65031</v>
          </cell>
          <cell r="F14">
            <v>65271</v>
          </cell>
          <cell r="G14">
            <v>65520</v>
          </cell>
          <cell r="H14">
            <v>65426</v>
          </cell>
          <cell r="I14">
            <v>65356</v>
          </cell>
          <cell r="J14">
            <v>65354</v>
          </cell>
          <cell r="K14">
            <v>65182</v>
          </cell>
          <cell r="L14">
            <v>64933</v>
          </cell>
          <cell r="M14">
            <v>64923</v>
          </cell>
          <cell r="N14">
            <v>65073</v>
          </cell>
          <cell r="O14">
            <v>65076</v>
          </cell>
        </row>
        <row r="15">
          <cell r="D15">
            <v>278</v>
          </cell>
          <cell r="E15">
            <v>275</v>
          </cell>
          <cell r="F15">
            <v>275</v>
          </cell>
          <cell r="G15">
            <v>300</v>
          </cell>
          <cell r="H15">
            <v>295</v>
          </cell>
          <cell r="I15">
            <v>292</v>
          </cell>
          <cell r="J15">
            <v>292</v>
          </cell>
          <cell r="K15">
            <v>291</v>
          </cell>
          <cell r="L15">
            <v>287</v>
          </cell>
          <cell r="M15">
            <v>284</v>
          </cell>
          <cell r="N15">
            <v>284</v>
          </cell>
          <cell r="O15">
            <v>280</v>
          </cell>
        </row>
        <row r="16">
          <cell r="D16">
            <v>65830</v>
          </cell>
          <cell r="E16">
            <v>65537</v>
          </cell>
          <cell r="F16">
            <v>65912</v>
          </cell>
          <cell r="G16">
            <v>67152</v>
          </cell>
          <cell r="H16">
            <v>66991</v>
          </cell>
          <cell r="I16">
            <v>66824</v>
          </cell>
          <cell r="J16">
            <v>66716</v>
          </cell>
          <cell r="K16">
            <v>66501</v>
          </cell>
          <cell r="L16">
            <v>66214</v>
          </cell>
          <cell r="M16">
            <v>66058</v>
          </cell>
          <cell r="N16">
            <v>65970</v>
          </cell>
          <cell r="O16">
            <v>65977</v>
          </cell>
        </row>
        <row r="17">
          <cell r="D17">
            <v>6</v>
          </cell>
          <cell r="E17">
            <v>6</v>
          </cell>
          <cell r="F17">
            <v>6</v>
          </cell>
          <cell r="G17">
            <v>6</v>
          </cell>
          <cell r="H17">
            <v>6</v>
          </cell>
          <cell r="I17">
            <v>6</v>
          </cell>
          <cell r="J17">
            <v>6</v>
          </cell>
          <cell r="K17">
            <v>6</v>
          </cell>
          <cell r="L17">
            <v>6</v>
          </cell>
          <cell r="M17">
            <v>6</v>
          </cell>
          <cell r="N17">
            <v>6</v>
          </cell>
          <cell r="O17">
            <v>6</v>
          </cell>
        </row>
        <row r="18">
          <cell r="D18">
            <v>64</v>
          </cell>
          <cell r="E18">
            <v>63</v>
          </cell>
          <cell r="F18">
            <v>63</v>
          </cell>
          <cell r="G18">
            <v>65</v>
          </cell>
          <cell r="H18">
            <v>65</v>
          </cell>
          <cell r="I18">
            <v>65</v>
          </cell>
          <cell r="J18">
            <v>65</v>
          </cell>
          <cell r="K18">
            <v>65</v>
          </cell>
          <cell r="L18">
            <v>65</v>
          </cell>
          <cell r="M18">
            <v>65</v>
          </cell>
          <cell r="N18">
            <v>64</v>
          </cell>
          <cell r="O18">
            <v>64</v>
          </cell>
        </row>
        <row r="19">
          <cell r="D19">
            <v>74</v>
          </cell>
          <cell r="E19">
            <v>74</v>
          </cell>
          <cell r="F19">
            <v>73</v>
          </cell>
          <cell r="G19">
            <v>76</v>
          </cell>
          <cell r="H19">
            <v>76</v>
          </cell>
          <cell r="I19">
            <v>76</v>
          </cell>
          <cell r="J19">
            <v>76</v>
          </cell>
          <cell r="K19">
            <v>76</v>
          </cell>
          <cell r="L19">
            <v>76</v>
          </cell>
          <cell r="M19">
            <v>76</v>
          </cell>
          <cell r="N19">
            <v>76</v>
          </cell>
          <cell r="O19">
            <v>76</v>
          </cell>
        </row>
        <row r="20">
          <cell r="D20">
            <v>2</v>
          </cell>
          <cell r="E20">
            <v>2</v>
          </cell>
          <cell r="F20">
            <v>2</v>
          </cell>
          <cell r="G20">
            <v>2</v>
          </cell>
          <cell r="H20">
            <v>2</v>
          </cell>
          <cell r="I20">
            <v>2</v>
          </cell>
          <cell r="J20">
            <v>2</v>
          </cell>
          <cell r="K20">
            <v>2</v>
          </cell>
          <cell r="L20">
            <v>2</v>
          </cell>
          <cell r="M20">
            <v>2</v>
          </cell>
          <cell r="N20">
            <v>2</v>
          </cell>
          <cell r="O20">
            <v>2</v>
          </cell>
        </row>
        <row r="21">
          <cell r="D21">
            <v>6</v>
          </cell>
          <cell r="E21">
            <v>6</v>
          </cell>
          <cell r="F21">
            <v>6</v>
          </cell>
          <cell r="G21">
            <v>4</v>
          </cell>
          <cell r="H21">
            <v>4</v>
          </cell>
          <cell r="I21">
            <v>4</v>
          </cell>
          <cell r="J21">
            <v>4</v>
          </cell>
          <cell r="K21">
            <v>4</v>
          </cell>
          <cell r="L21">
            <v>5</v>
          </cell>
          <cell r="M21">
            <v>5</v>
          </cell>
          <cell r="N21">
            <v>5</v>
          </cell>
          <cell r="O21">
            <v>6</v>
          </cell>
        </row>
        <row r="22">
          <cell r="D22">
            <v>519</v>
          </cell>
          <cell r="E22">
            <v>500</v>
          </cell>
          <cell r="F22">
            <v>490</v>
          </cell>
          <cell r="G22">
            <v>544</v>
          </cell>
          <cell r="H22">
            <v>561</v>
          </cell>
          <cell r="I22">
            <v>556</v>
          </cell>
          <cell r="J22">
            <v>552</v>
          </cell>
          <cell r="K22">
            <v>509</v>
          </cell>
          <cell r="L22">
            <v>540</v>
          </cell>
          <cell r="M22">
            <v>532</v>
          </cell>
          <cell r="N22">
            <v>531</v>
          </cell>
          <cell r="O22">
            <v>520</v>
          </cell>
        </row>
        <row r="23">
          <cell r="D23">
            <v>16949</v>
          </cell>
          <cell r="E23">
            <v>16520</v>
          </cell>
          <cell r="F23">
            <v>16324</v>
          </cell>
          <cell r="G23">
            <v>18963</v>
          </cell>
          <cell r="H23">
            <v>18696</v>
          </cell>
          <cell r="I23">
            <v>18523</v>
          </cell>
          <cell r="J23">
            <v>18333</v>
          </cell>
          <cell r="K23">
            <v>18115</v>
          </cell>
          <cell r="L23">
            <v>17889</v>
          </cell>
          <cell r="M23">
            <v>17621</v>
          </cell>
          <cell r="N23">
            <v>17409</v>
          </cell>
          <cell r="O23">
            <v>17283</v>
          </cell>
        </row>
        <row r="24">
          <cell r="D24">
            <v>72</v>
          </cell>
          <cell r="E24">
            <v>71</v>
          </cell>
          <cell r="F24">
            <v>71</v>
          </cell>
          <cell r="G24">
            <v>73</v>
          </cell>
          <cell r="H24">
            <v>74</v>
          </cell>
          <cell r="I24">
            <v>73</v>
          </cell>
          <cell r="J24">
            <v>73</v>
          </cell>
          <cell r="K24">
            <v>73</v>
          </cell>
          <cell r="L24">
            <v>73</v>
          </cell>
          <cell r="M24">
            <v>74</v>
          </cell>
          <cell r="N24">
            <v>72</v>
          </cell>
          <cell r="O24">
            <v>72</v>
          </cell>
        </row>
        <row r="25">
          <cell r="D25">
            <v>1543</v>
          </cell>
          <cell r="E25">
            <v>1526</v>
          </cell>
          <cell r="F25">
            <v>1520</v>
          </cell>
          <cell r="G25">
            <v>1622</v>
          </cell>
          <cell r="H25">
            <v>1615</v>
          </cell>
          <cell r="I25">
            <v>1609</v>
          </cell>
          <cell r="J25">
            <v>1603</v>
          </cell>
          <cell r="K25">
            <v>1580</v>
          </cell>
          <cell r="L25">
            <v>1573</v>
          </cell>
          <cell r="M25">
            <v>1568</v>
          </cell>
          <cell r="N25">
            <v>1560</v>
          </cell>
          <cell r="O25">
            <v>1563</v>
          </cell>
        </row>
        <row r="26">
          <cell r="D26">
            <v>251</v>
          </cell>
          <cell r="E26">
            <v>248</v>
          </cell>
          <cell r="F26">
            <v>247</v>
          </cell>
          <cell r="G26">
            <v>256</v>
          </cell>
          <cell r="H26">
            <v>256</v>
          </cell>
          <cell r="I26">
            <v>260</v>
          </cell>
          <cell r="J26">
            <v>254</v>
          </cell>
          <cell r="K26">
            <v>255</v>
          </cell>
          <cell r="L26">
            <v>255</v>
          </cell>
          <cell r="M26">
            <v>251</v>
          </cell>
          <cell r="N26">
            <v>250</v>
          </cell>
          <cell r="O26">
            <v>251</v>
          </cell>
        </row>
        <row r="27">
          <cell r="D27">
            <v>5</v>
          </cell>
          <cell r="E27">
            <v>5</v>
          </cell>
          <cell r="F27">
            <v>5</v>
          </cell>
          <cell r="G27">
            <v>5</v>
          </cell>
          <cell r="H27">
            <v>5</v>
          </cell>
          <cell r="I27">
            <v>5</v>
          </cell>
          <cell r="J27">
            <v>5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>
            <v>5</v>
          </cell>
        </row>
        <row r="28">
          <cell r="D28">
            <v>3</v>
          </cell>
          <cell r="E28">
            <v>3</v>
          </cell>
          <cell r="F28">
            <v>3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  <cell r="N28">
            <v>3</v>
          </cell>
          <cell r="O28">
            <v>3</v>
          </cell>
        </row>
        <row r="29">
          <cell r="D29">
            <v>1633</v>
          </cell>
          <cell r="E29">
            <v>1571</v>
          </cell>
          <cell r="F29">
            <v>1607</v>
          </cell>
          <cell r="G29">
            <v>1696</v>
          </cell>
          <cell r="H29">
            <v>1689</v>
          </cell>
          <cell r="I29">
            <v>1685</v>
          </cell>
          <cell r="J29">
            <v>1683</v>
          </cell>
          <cell r="K29">
            <v>1675</v>
          </cell>
          <cell r="L29">
            <v>1667</v>
          </cell>
          <cell r="M29">
            <v>1665</v>
          </cell>
          <cell r="N29">
            <v>1653</v>
          </cell>
          <cell r="O29">
            <v>1647</v>
          </cell>
        </row>
        <row r="30">
          <cell r="D30">
            <v>3790</v>
          </cell>
          <cell r="E30">
            <v>3805</v>
          </cell>
          <cell r="F30">
            <v>3796</v>
          </cell>
          <cell r="G30">
            <v>4025</v>
          </cell>
          <cell r="H30">
            <v>4013</v>
          </cell>
          <cell r="I30">
            <v>3976</v>
          </cell>
          <cell r="J30">
            <v>3972</v>
          </cell>
          <cell r="K30">
            <v>3972</v>
          </cell>
          <cell r="L30">
            <v>3977</v>
          </cell>
          <cell r="M30">
            <v>3826</v>
          </cell>
          <cell r="N30">
            <v>3944</v>
          </cell>
          <cell r="O30">
            <v>3916</v>
          </cell>
        </row>
        <row r="31">
          <cell r="D31">
            <v>170</v>
          </cell>
          <cell r="E31">
            <v>179</v>
          </cell>
          <cell r="F31">
            <v>162</v>
          </cell>
          <cell r="G31">
            <v>175</v>
          </cell>
          <cell r="H31">
            <v>177</v>
          </cell>
          <cell r="I31">
            <v>177</v>
          </cell>
          <cell r="J31">
            <v>178</v>
          </cell>
          <cell r="K31">
            <v>179</v>
          </cell>
          <cell r="L31">
            <v>178</v>
          </cell>
          <cell r="M31">
            <v>185</v>
          </cell>
          <cell r="N31">
            <v>176</v>
          </cell>
          <cell r="O31">
            <v>172</v>
          </cell>
        </row>
        <row r="32">
          <cell r="D32">
            <v>719</v>
          </cell>
          <cell r="E32">
            <v>696</v>
          </cell>
          <cell r="F32">
            <v>697</v>
          </cell>
          <cell r="G32">
            <v>879</v>
          </cell>
          <cell r="H32">
            <v>752</v>
          </cell>
          <cell r="I32">
            <v>720</v>
          </cell>
          <cell r="J32">
            <v>722</v>
          </cell>
          <cell r="K32">
            <v>720</v>
          </cell>
          <cell r="L32">
            <v>720</v>
          </cell>
          <cell r="M32">
            <v>719</v>
          </cell>
          <cell r="N32">
            <v>718</v>
          </cell>
          <cell r="O32">
            <v>720</v>
          </cell>
        </row>
        <row r="33">
          <cell r="D33">
            <v>15998</v>
          </cell>
          <cell r="E33">
            <v>15854</v>
          </cell>
          <cell r="F33">
            <v>15496</v>
          </cell>
          <cell r="G33">
            <v>19247</v>
          </cell>
          <cell r="H33">
            <v>18989</v>
          </cell>
          <cell r="I33">
            <v>18755</v>
          </cell>
          <cell r="J33">
            <v>18424</v>
          </cell>
          <cell r="K33">
            <v>18058</v>
          </cell>
          <cell r="L33">
            <v>17698</v>
          </cell>
          <cell r="M33">
            <v>17298</v>
          </cell>
          <cell r="N33">
            <v>16967</v>
          </cell>
          <cell r="O33">
            <v>16643</v>
          </cell>
        </row>
        <row r="34">
          <cell r="D34">
            <v>885</v>
          </cell>
          <cell r="E34">
            <v>871</v>
          </cell>
          <cell r="F34">
            <v>874</v>
          </cell>
          <cell r="G34">
            <v>940</v>
          </cell>
          <cell r="H34">
            <v>937</v>
          </cell>
          <cell r="I34">
            <v>941</v>
          </cell>
          <cell r="J34">
            <v>938</v>
          </cell>
          <cell r="K34">
            <v>931</v>
          </cell>
          <cell r="L34">
            <v>933</v>
          </cell>
          <cell r="M34">
            <v>837</v>
          </cell>
          <cell r="N34">
            <v>918</v>
          </cell>
          <cell r="O34">
            <v>912</v>
          </cell>
        </row>
        <row r="35">
          <cell r="D35">
            <v>2</v>
          </cell>
          <cell r="E35">
            <v>2</v>
          </cell>
          <cell r="F35">
            <v>2</v>
          </cell>
          <cell r="G35">
            <v>2</v>
          </cell>
          <cell r="H35">
            <v>2</v>
          </cell>
          <cell r="I35">
            <v>3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2</v>
          </cell>
        </row>
        <row r="36">
          <cell r="D36">
            <v>68</v>
          </cell>
          <cell r="E36">
            <v>68</v>
          </cell>
          <cell r="F36">
            <v>70</v>
          </cell>
          <cell r="G36">
            <v>68</v>
          </cell>
          <cell r="H36">
            <v>68</v>
          </cell>
          <cell r="I36">
            <v>68</v>
          </cell>
          <cell r="J36">
            <v>68</v>
          </cell>
          <cell r="K36">
            <v>68</v>
          </cell>
          <cell r="L36">
            <v>68</v>
          </cell>
          <cell r="M36">
            <v>68</v>
          </cell>
          <cell r="N36">
            <v>68</v>
          </cell>
          <cell r="O36">
            <v>68</v>
          </cell>
        </row>
        <row r="37">
          <cell r="D37">
            <v>4</v>
          </cell>
          <cell r="E37">
            <v>4</v>
          </cell>
          <cell r="F37">
            <v>4</v>
          </cell>
          <cell r="G37">
            <v>3</v>
          </cell>
          <cell r="H37">
            <v>3</v>
          </cell>
          <cell r="I37">
            <v>3</v>
          </cell>
          <cell r="J37">
            <v>3</v>
          </cell>
          <cell r="K37">
            <v>3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</row>
        <row r="38">
          <cell r="D38">
            <v>10</v>
          </cell>
          <cell r="E38">
            <v>10</v>
          </cell>
          <cell r="F38">
            <v>10</v>
          </cell>
          <cell r="G38">
            <v>3</v>
          </cell>
          <cell r="H38">
            <v>3</v>
          </cell>
          <cell r="I38">
            <v>3</v>
          </cell>
          <cell r="J38">
            <v>3</v>
          </cell>
          <cell r="K38">
            <v>10</v>
          </cell>
          <cell r="L38">
            <v>10</v>
          </cell>
          <cell r="M38">
            <v>10</v>
          </cell>
          <cell r="N38">
            <v>10</v>
          </cell>
          <cell r="O38">
            <v>10</v>
          </cell>
        </row>
        <row r="39">
          <cell r="D39">
            <v>98</v>
          </cell>
          <cell r="E39">
            <v>95</v>
          </cell>
          <cell r="F39">
            <v>77</v>
          </cell>
          <cell r="G39">
            <v>111</v>
          </cell>
          <cell r="H39">
            <v>111</v>
          </cell>
          <cell r="I39">
            <v>111</v>
          </cell>
          <cell r="J39">
            <v>111</v>
          </cell>
          <cell r="K39">
            <v>111</v>
          </cell>
          <cell r="L39">
            <v>109</v>
          </cell>
          <cell r="M39">
            <v>104</v>
          </cell>
          <cell r="N39">
            <v>104</v>
          </cell>
          <cell r="O39">
            <v>98</v>
          </cell>
        </row>
        <row r="40">
          <cell r="D40">
            <v>12</v>
          </cell>
          <cell r="E40">
            <v>12</v>
          </cell>
          <cell r="F40">
            <v>12</v>
          </cell>
          <cell r="G40">
            <v>11</v>
          </cell>
          <cell r="H40">
            <v>11</v>
          </cell>
          <cell r="I40">
            <v>11</v>
          </cell>
          <cell r="J40">
            <v>11</v>
          </cell>
          <cell r="K40">
            <v>11</v>
          </cell>
          <cell r="L40">
            <v>11</v>
          </cell>
          <cell r="M40">
            <v>12</v>
          </cell>
          <cell r="N40">
            <v>12</v>
          </cell>
          <cell r="O40">
            <v>12</v>
          </cell>
        </row>
        <row r="41">
          <cell r="D41">
            <v>11708</v>
          </cell>
          <cell r="E41">
            <v>12247</v>
          </cell>
          <cell r="F41">
            <v>12775</v>
          </cell>
          <cell r="G41">
            <v>6554</v>
          </cell>
          <cell r="H41">
            <v>7026</v>
          </cell>
          <cell r="I41">
            <v>7491</v>
          </cell>
          <cell r="J41">
            <v>7925</v>
          </cell>
          <cell r="K41">
            <v>8318</v>
          </cell>
          <cell r="L41">
            <v>8984</v>
          </cell>
          <cell r="M41">
            <v>9582</v>
          </cell>
          <cell r="N41">
            <v>10072</v>
          </cell>
          <cell r="O41">
            <v>10931</v>
          </cell>
        </row>
        <row r="42">
          <cell r="D42">
            <v>0</v>
          </cell>
          <cell r="E42">
            <v>2</v>
          </cell>
          <cell r="F42">
            <v>2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</v>
          </cell>
          <cell r="E43">
            <v>2</v>
          </cell>
          <cell r="F43">
            <v>5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</row>
        <row r="44">
          <cell r="D44">
            <v>0</v>
          </cell>
          <cell r="E44">
            <v>0</v>
          </cell>
          <cell r="F44">
            <v>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7</v>
          </cell>
          <cell r="E45">
            <v>9</v>
          </cell>
          <cell r="F45">
            <v>10</v>
          </cell>
          <cell r="G45">
            <v>3</v>
          </cell>
          <cell r="H45">
            <v>6</v>
          </cell>
          <cell r="I45">
            <v>6</v>
          </cell>
          <cell r="J45">
            <v>6</v>
          </cell>
          <cell r="K45">
            <v>6</v>
          </cell>
          <cell r="L45">
            <v>6</v>
          </cell>
          <cell r="M45">
            <v>7</v>
          </cell>
          <cell r="N45">
            <v>7</v>
          </cell>
          <cell r="O45">
            <v>7</v>
          </cell>
        </row>
        <row r="46">
          <cell r="D46">
            <v>107</v>
          </cell>
          <cell r="E46">
            <v>154</v>
          </cell>
          <cell r="F46">
            <v>213</v>
          </cell>
          <cell r="G46">
            <v>9</v>
          </cell>
          <cell r="H46">
            <v>19</v>
          </cell>
          <cell r="I46">
            <v>22</v>
          </cell>
          <cell r="J46">
            <v>28</v>
          </cell>
          <cell r="K46">
            <v>31</v>
          </cell>
          <cell r="L46">
            <v>43</v>
          </cell>
          <cell r="M46">
            <v>46</v>
          </cell>
          <cell r="N46">
            <v>59</v>
          </cell>
          <cell r="O46">
            <v>75</v>
          </cell>
        </row>
        <row r="47">
          <cell r="D47">
            <v>61</v>
          </cell>
          <cell r="E47">
            <v>65</v>
          </cell>
          <cell r="F47">
            <v>82</v>
          </cell>
          <cell r="G47">
            <v>0</v>
          </cell>
          <cell r="H47">
            <v>0</v>
          </cell>
          <cell r="I47">
            <v>2</v>
          </cell>
          <cell r="J47">
            <v>3</v>
          </cell>
          <cell r="K47">
            <v>19</v>
          </cell>
          <cell r="L47">
            <v>38</v>
          </cell>
          <cell r="M47">
            <v>44</v>
          </cell>
          <cell r="N47">
            <v>49</v>
          </cell>
          <cell r="O47">
            <v>52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-7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356</v>
          </cell>
          <cell r="E50">
            <v>356</v>
          </cell>
          <cell r="F50">
            <v>356</v>
          </cell>
          <cell r="G50">
            <v>388</v>
          </cell>
          <cell r="H50">
            <v>382</v>
          </cell>
          <cell r="I50">
            <v>365</v>
          </cell>
          <cell r="J50">
            <v>364</v>
          </cell>
          <cell r="K50">
            <v>364</v>
          </cell>
          <cell r="L50">
            <v>390</v>
          </cell>
          <cell r="M50">
            <v>356</v>
          </cell>
          <cell r="N50">
            <v>356</v>
          </cell>
          <cell r="O50">
            <v>356</v>
          </cell>
        </row>
        <row r="51">
          <cell r="D51">
            <v>22636</v>
          </cell>
          <cell r="E51">
            <v>22602</v>
          </cell>
          <cell r="F51">
            <v>22717</v>
          </cell>
          <cell r="G51">
            <v>22574</v>
          </cell>
          <cell r="H51">
            <v>22626</v>
          </cell>
          <cell r="I51">
            <v>22614</v>
          </cell>
          <cell r="J51">
            <v>22630</v>
          </cell>
          <cell r="K51">
            <v>22669</v>
          </cell>
          <cell r="L51">
            <v>22606</v>
          </cell>
          <cell r="M51">
            <v>22652</v>
          </cell>
          <cell r="N51">
            <v>22624</v>
          </cell>
          <cell r="O51">
            <v>22683</v>
          </cell>
        </row>
        <row r="52">
          <cell r="D52">
            <v>1</v>
          </cell>
          <cell r="E52">
            <v>1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</row>
        <row r="53">
          <cell r="D53">
            <v>590</v>
          </cell>
          <cell r="E53">
            <v>581</v>
          </cell>
          <cell r="F53">
            <v>580</v>
          </cell>
          <cell r="G53">
            <v>582</v>
          </cell>
          <cell r="H53">
            <v>582</v>
          </cell>
          <cell r="I53">
            <v>582</v>
          </cell>
          <cell r="J53">
            <v>581</v>
          </cell>
          <cell r="K53">
            <v>581</v>
          </cell>
          <cell r="L53">
            <v>581</v>
          </cell>
          <cell r="M53">
            <v>581</v>
          </cell>
          <cell r="N53">
            <v>581</v>
          </cell>
          <cell r="O53">
            <v>585</v>
          </cell>
        </row>
        <row r="54">
          <cell r="D54">
            <v>85</v>
          </cell>
          <cell r="E54">
            <v>86</v>
          </cell>
          <cell r="F54">
            <v>86</v>
          </cell>
          <cell r="G54">
            <v>85</v>
          </cell>
          <cell r="H54">
            <v>85</v>
          </cell>
          <cell r="I54">
            <v>85</v>
          </cell>
          <cell r="J54">
            <v>85</v>
          </cell>
          <cell r="K54">
            <v>85</v>
          </cell>
          <cell r="L54">
            <v>83</v>
          </cell>
          <cell r="M54">
            <v>83</v>
          </cell>
          <cell r="N54">
            <v>84</v>
          </cell>
          <cell r="O54">
            <v>83</v>
          </cell>
        </row>
        <row r="55">
          <cell r="D55">
            <v>6386</v>
          </cell>
          <cell r="E55">
            <v>6362</v>
          </cell>
          <cell r="F55">
            <v>6408</v>
          </cell>
          <cell r="G55">
            <v>6434</v>
          </cell>
          <cell r="H55">
            <v>6426</v>
          </cell>
          <cell r="I55">
            <v>6431</v>
          </cell>
          <cell r="J55">
            <v>6411</v>
          </cell>
          <cell r="K55">
            <v>6422</v>
          </cell>
          <cell r="L55">
            <v>6406</v>
          </cell>
          <cell r="M55">
            <v>6398</v>
          </cell>
          <cell r="N55">
            <v>6392</v>
          </cell>
          <cell r="O55">
            <v>6389</v>
          </cell>
        </row>
        <row r="56">
          <cell r="D56">
            <v>31</v>
          </cell>
          <cell r="E56">
            <v>32</v>
          </cell>
          <cell r="F56">
            <v>32</v>
          </cell>
          <cell r="G56">
            <v>32</v>
          </cell>
          <cell r="H56">
            <v>34</v>
          </cell>
          <cell r="I56">
            <v>34</v>
          </cell>
          <cell r="J56">
            <v>34</v>
          </cell>
          <cell r="K56">
            <v>34</v>
          </cell>
          <cell r="L56">
            <v>34</v>
          </cell>
          <cell r="M56">
            <v>34</v>
          </cell>
          <cell r="N56">
            <v>33</v>
          </cell>
          <cell r="O56">
            <v>33</v>
          </cell>
        </row>
        <row r="57">
          <cell r="D57">
            <v>1</v>
          </cell>
          <cell r="E57">
            <v>1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1</v>
          </cell>
          <cell r="O57">
            <v>1</v>
          </cell>
        </row>
        <row r="58">
          <cell r="D58">
            <v>40</v>
          </cell>
          <cell r="E58">
            <v>41</v>
          </cell>
          <cell r="F58">
            <v>40</v>
          </cell>
          <cell r="G58">
            <v>40</v>
          </cell>
          <cell r="H58">
            <v>40</v>
          </cell>
          <cell r="I58">
            <v>41</v>
          </cell>
          <cell r="J58">
            <v>40</v>
          </cell>
          <cell r="K58">
            <v>48</v>
          </cell>
          <cell r="L58">
            <v>39</v>
          </cell>
          <cell r="M58">
            <v>40</v>
          </cell>
          <cell r="N58">
            <v>43</v>
          </cell>
          <cell r="O58">
            <v>41</v>
          </cell>
        </row>
        <row r="59">
          <cell r="D59">
            <v>36</v>
          </cell>
          <cell r="E59">
            <v>36</v>
          </cell>
          <cell r="F59">
            <v>36</v>
          </cell>
          <cell r="G59">
            <v>39</v>
          </cell>
          <cell r="H59">
            <v>39</v>
          </cell>
          <cell r="I59">
            <v>39</v>
          </cell>
          <cell r="J59">
            <v>38</v>
          </cell>
          <cell r="K59">
            <v>38</v>
          </cell>
          <cell r="L59">
            <v>37</v>
          </cell>
          <cell r="M59">
            <v>36</v>
          </cell>
          <cell r="N59">
            <v>36</v>
          </cell>
          <cell r="O59">
            <v>36</v>
          </cell>
        </row>
        <row r="60">
          <cell r="D60">
            <v>27</v>
          </cell>
          <cell r="E60">
            <v>25</v>
          </cell>
          <cell r="F60">
            <v>29</v>
          </cell>
          <cell r="G60">
            <v>31</v>
          </cell>
          <cell r="H60">
            <v>31</v>
          </cell>
          <cell r="I60">
            <v>31</v>
          </cell>
          <cell r="J60">
            <v>31</v>
          </cell>
          <cell r="K60">
            <v>31</v>
          </cell>
          <cell r="L60">
            <v>31</v>
          </cell>
          <cell r="M60">
            <v>31</v>
          </cell>
          <cell r="N60">
            <v>32</v>
          </cell>
          <cell r="O60">
            <v>30</v>
          </cell>
        </row>
        <row r="61">
          <cell r="D61">
            <v>495</v>
          </cell>
          <cell r="E61">
            <v>496</v>
          </cell>
          <cell r="F61">
            <v>500</v>
          </cell>
          <cell r="G61">
            <v>498</v>
          </cell>
          <cell r="H61">
            <v>498</v>
          </cell>
          <cell r="I61">
            <v>501</v>
          </cell>
          <cell r="J61">
            <v>496</v>
          </cell>
          <cell r="K61">
            <v>502</v>
          </cell>
          <cell r="L61">
            <v>498</v>
          </cell>
          <cell r="M61">
            <v>497</v>
          </cell>
          <cell r="N61">
            <v>497</v>
          </cell>
          <cell r="O61">
            <v>497</v>
          </cell>
        </row>
        <row r="62">
          <cell r="D62">
            <v>142</v>
          </cell>
          <cell r="E62">
            <v>141</v>
          </cell>
          <cell r="F62">
            <v>142</v>
          </cell>
          <cell r="G62">
            <v>138</v>
          </cell>
          <cell r="H62">
            <v>138</v>
          </cell>
          <cell r="I62">
            <v>138</v>
          </cell>
          <cell r="J62">
            <v>138</v>
          </cell>
          <cell r="K62">
            <v>138</v>
          </cell>
          <cell r="L62">
            <v>138</v>
          </cell>
          <cell r="M62">
            <v>138</v>
          </cell>
          <cell r="N62">
            <v>139</v>
          </cell>
          <cell r="O62">
            <v>142</v>
          </cell>
        </row>
        <row r="63">
          <cell r="D63">
            <v>3</v>
          </cell>
          <cell r="E63">
            <v>2</v>
          </cell>
          <cell r="F63">
            <v>3</v>
          </cell>
          <cell r="G63">
            <v>3</v>
          </cell>
          <cell r="H63">
            <v>4</v>
          </cell>
          <cell r="I63">
            <v>4</v>
          </cell>
          <cell r="J63">
            <v>2</v>
          </cell>
          <cell r="K63">
            <v>3</v>
          </cell>
          <cell r="L63">
            <v>4</v>
          </cell>
          <cell r="M63">
            <v>2</v>
          </cell>
          <cell r="N63">
            <v>3</v>
          </cell>
          <cell r="O63">
            <v>4</v>
          </cell>
        </row>
        <row r="64">
          <cell r="D64">
            <v>357</v>
          </cell>
          <cell r="E64">
            <v>357</v>
          </cell>
          <cell r="F64">
            <v>357</v>
          </cell>
          <cell r="G64">
            <v>352</v>
          </cell>
          <cell r="H64">
            <v>352</v>
          </cell>
          <cell r="I64">
            <v>348</v>
          </cell>
          <cell r="J64">
            <v>350</v>
          </cell>
          <cell r="K64">
            <v>347</v>
          </cell>
          <cell r="L64">
            <v>351</v>
          </cell>
          <cell r="M64">
            <v>352</v>
          </cell>
          <cell r="N64">
            <v>354</v>
          </cell>
          <cell r="O64">
            <v>359</v>
          </cell>
        </row>
        <row r="65">
          <cell r="D65">
            <v>7</v>
          </cell>
          <cell r="E65">
            <v>7</v>
          </cell>
          <cell r="F65">
            <v>7</v>
          </cell>
          <cell r="G65">
            <v>7</v>
          </cell>
          <cell r="H65">
            <v>7</v>
          </cell>
          <cell r="I65">
            <v>7</v>
          </cell>
          <cell r="J65">
            <v>7</v>
          </cell>
          <cell r="K65">
            <v>7</v>
          </cell>
          <cell r="L65">
            <v>7</v>
          </cell>
          <cell r="M65">
            <v>7</v>
          </cell>
          <cell r="N65">
            <v>7</v>
          </cell>
          <cell r="O65">
            <v>7</v>
          </cell>
        </row>
        <row r="66">
          <cell r="D66">
            <v>70</v>
          </cell>
          <cell r="E66">
            <v>68</v>
          </cell>
          <cell r="F66">
            <v>68</v>
          </cell>
          <cell r="G66">
            <v>64</v>
          </cell>
          <cell r="H66">
            <v>64</v>
          </cell>
          <cell r="I66">
            <v>63</v>
          </cell>
          <cell r="J66">
            <v>64</v>
          </cell>
          <cell r="K66">
            <v>62</v>
          </cell>
          <cell r="L66">
            <v>66</v>
          </cell>
          <cell r="M66">
            <v>66</v>
          </cell>
          <cell r="N66">
            <v>65</v>
          </cell>
          <cell r="O66">
            <v>69</v>
          </cell>
        </row>
        <row r="67">
          <cell r="D67">
            <v>1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1</v>
          </cell>
        </row>
        <row r="68">
          <cell r="D68">
            <v>7</v>
          </cell>
          <cell r="E68">
            <v>7</v>
          </cell>
          <cell r="F68">
            <v>7</v>
          </cell>
          <cell r="G68">
            <v>7</v>
          </cell>
          <cell r="H68">
            <v>7</v>
          </cell>
          <cell r="I68">
            <v>7</v>
          </cell>
          <cell r="J68">
            <v>6</v>
          </cell>
          <cell r="K68">
            <v>6</v>
          </cell>
          <cell r="L68">
            <v>6</v>
          </cell>
          <cell r="M68">
            <v>6</v>
          </cell>
          <cell r="N68">
            <v>6</v>
          </cell>
          <cell r="O68">
            <v>6</v>
          </cell>
        </row>
        <row r="69">
          <cell r="D69">
            <v>7</v>
          </cell>
          <cell r="E69">
            <v>7</v>
          </cell>
          <cell r="F69">
            <v>7</v>
          </cell>
          <cell r="G69">
            <v>7</v>
          </cell>
          <cell r="H69">
            <v>7</v>
          </cell>
          <cell r="I69">
            <v>7</v>
          </cell>
          <cell r="J69">
            <v>7</v>
          </cell>
          <cell r="K69">
            <v>7</v>
          </cell>
          <cell r="L69">
            <v>7</v>
          </cell>
          <cell r="M69">
            <v>7</v>
          </cell>
          <cell r="N69">
            <v>7</v>
          </cell>
          <cell r="O69">
            <v>7</v>
          </cell>
        </row>
        <row r="70">
          <cell r="D70">
            <v>4</v>
          </cell>
          <cell r="E70">
            <v>5</v>
          </cell>
          <cell r="F70">
            <v>5</v>
          </cell>
          <cell r="G70">
            <v>3</v>
          </cell>
          <cell r="H70">
            <v>5</v>
          </cell>
          <cell r="I70">
            <v>4</v>
          </cell>
          <cell r="J70">
            <v>4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</row>
        <row r="71">
          <cell r="D71">
            <v>3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1</v>
          </cell>
          <cell r="O71">
            <v>2</v>
          </cell>
        </row>
        <row r="72">
          <cell r="D72">
            <v>134</v>
          </cell>
          <cell r="E72">
            <v>133</v>
          </cell>
          <cell r="F72">
            <v>138</v>
          </cell>
          <cell r="G72">
            <v>138</v>
          </cell>
          <cell r="H72">
            <v>139</v>
          </cell>
          <cell r="I72">
            <v>138</v>
          </cell>
          <cell r="J72">
            <v>138</v>
          </cell>
          <cell r="K72">
            <v>138</v>
          </cell>
          <cell r="L72">
            <v>138</v>
          </cell>
          <cell r="M72">
            <v>137</v>
          </cell>
          <cell r="N72">
            <v>135</v>
          </cell>
          <cell r="O72">
            <v>135</v>
          </cell>
        </row>
        <row r="73">
          <cell r="D73">
            <v>1</v>
          </cell>
          <cell r="E73">
            <v>1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1</v>
          </cell>
          <cell r="N73">
            <v>1</v>
          </cell>
          <cell r="O73">
            <v>1</v>
          </cell>
        </row>
        <row r="74">
          <cell r="D74">
            <v>3</v>
          </cell>
          <cell r="E74">
            <v>3</v>
          </cell>
          <cell r="F74">
            <v>3</v>
          </cell>
          <cell r="G74">
            <v>5</v>
          </cell>
          <cell r="H74">
            <v>5</v>
          </cell>
          <cell r="I74">
            <v>5</v>
          </cell>
          <cell r="J74">
            <v>5</v>
          </cell>
          <cell r="K74">
            <v>5</v>
          </cell>
          <cell r="L74">
            <v>5</v>
          </cell>
          <cell r="M74">
            <v>5</v>
          </cell>
          <cell r="N74">
            <v>5</v>
          </cell>
          <cell r="O74">
            <v>5</v>
          </cell>
        </row>
        <row r="75"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1</v>
          </cell>
          <cell r="L75">
            <v>1</v>
          </cell>
          <cell r="M75">
            <v>1</v>
          </cell>
          <cell r="N75">
            <v>1</v>
          </cell>
          <cell r="O75">
            <v>1</v>
          </cell>
        </row>
        <row r="76">
          <cell r="D76">
            <v>1</v>
          </cell>
          <cell r="E76">
            <v>1</v>
          </cell>
          <cell r="F76">
            <v>1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</row>
        <row r="77">
          <cell r="D77">
            <v>1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N77">
            <v>1</v>
          </cell>
          <cell r="O77">
            <v>1</v>
          </cell>
        </row>
        <row r="78">
          <cell r="D78">
            <v>4</v>
          </cell>
          <cell r="E78">
            <v>4</v>
          </cell>
          <cell r="F78">
            <v>4</v>
          </cell>
          <cell r="G78">
            <v>4</v>
          </cell>
          <cell r="H78">
            <v>4</v>
          </cell>
          <cell r="I78">
            <v>4</v>
          </cell>
          <cell r="J78">
            <v>4</v>
          </cell>
          <cell r="K78">
            <v>4</v>
          </cell>
          <cell r="L78">
            <v>4</v>
          </cell>
          <cell r="M78">
            <v>4</v>
          </cell>
          <cell r="N78">
            <v>4</v>
          </cell>
          <cell r="O78">
            <v>4</v>
          </cell>
        </row>
        <row r="79">
          <cell r="D79">
            <v>35</v>
          </cell>
          <cell r="E79">
            <v>35</v>
          </cell>
          <cell r="F79">
            <v>38</v>
          </cell>
          <cell r="G79">
            <v>33</v>
          </cell>
          <cell r="H79">
            <v>33</v>
          </cell>
          <cell r="I79">
            <v>33</v>
          </cell>
          <cell r="J79">
            <v>33</v>
          </cell>
          <cell r="K79">
            <v>33</v>
          </cell>
          <cell r="L79">
            <v>33</v>
          </cell>
          <cell r="M79">
            <v>33</v>
          </cell>
          <cell r="N79">
            <v>33</v>
          </cell>
          <cell r="O79">
            <v>34</v>
          </cell>
        </row>
        <row r="80">
          <cell r="D80">
            <v>18</v>
          </cell>
          <cell r="E80">
            <v>17</v>
          </cell>
          <cell r="F80">
            <v>17</v>
          </cell>
          <cell r="G80">
            <v>14</v>
          </cell>
          <cell r="H80">
            <v>15</v>
          </cell>
          <cell r="I80">
            <v>15</v>
          </cell>
          <cell r="J80">
            <v>17</v>
          </cell>
          <cell r="K80">
            <v>18</v>
          </cell>
          <cell r="L80">
            <v>17</v>
          </cell>
          <cell r="M80">
            <v>17</v>
          </cell>
          <cell r="N80">
            <v>17</v>
          </cell>
          <cell r="O80">
            <v>17</v>
          </cell>
        </row>
        <row r="81">
          <cell r="D81">
            <v>1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</row>
        <row r="82">
          <cell r="D82">
            <v>1</v>
          </cell>
          <cell r="E82">
            <v>1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</row>
        <row r="83">
          <cell r="D83">
            <v>3</v>
          </cell>
          <cell r="E83">
            <v>3</v>
          </cell>
          <cell r="F83">
            <v>3</v>
          </cell>
          <cell r="G83">
            <v>4</v>
          </cell>
          <cell r="H83">
            <v>4</v>
          </cell>
          <cell r="I83">
            <v>4</v>
          </cell>
          <cell r="J83">
            <v>4</v>
          </cell>
          <cell r="K83">
            <v>4</v>
          </cell>
          <cell r="L83">
            <v>4</v>
          </cell>
          <cell r="M83">
            <v>3</v>
          </cell>
          <cell r="N83">
            <v>3</v>
          </cell>
          <cell r="O83">
            <v>3</v>
          </cell>
        </row>
        <row r="84">
          <cell r="D84">
            <v>1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1</v>
          </cell>
          <cell r="O84">
            <v>1</v>
          </cell>
        </row>
        <row r="85">
          <cell r="D85">
            <v>12034</v>
          </cell>
          <cell r="E85">
            <v>12038</v>
          </cell>
          <cell r="F85">
            <v>12039</v>
          </cell>
          <cell r="G85">
            <v>12003</v>
          </cell>
          <cell r="H85">
            <v>12026</v>
          </cell>
          <cell r="I85">
            <v>12029</v>
          </cell>
          <cell r="J85">
            <v>12018</v>
          </cell>
          <cell r="K85">
            <v>12029</v>
          </cell>
          <cell r="L85">
            <v>11974</v>
          </cell>
          <cell r="M85">
            <v>11977</v>
          </cell>
          <cell r="N85">
            <v>12140</v>
          </cell>
          <cell r="O85">
            <v>12044</v>
          </cell>
        </row>
        <row r="86">
          <cell r="D86">
            <v>8</v>
          </cell>
          <cell r="E86">
            <v>8</v>
          </cell>
          <cell r="F86">
            <v>8</v>
          </cell>
          <cell r="G86">
            <v>9</v>
          </cell>
          <cell r="H86">
            <v>9</v>
          </cell>
          <cell r="I86">
            <v>9</v>
          </cell>
          <cell r="J86">
            <v>9</v>
          </cell>
          <cell r="K86">
            <v>9</v>
          </cell>
          <cell r="L86">
            <v>9</v>
          </cell>
          <cell r="M86">
            <v>9</v>
          </cell>
          <cell r="N86">
            <v>8</v>
          </cell>
          <cell r="O86">
            <v>8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D118">
            <v>1049.0999999999999</v>
          </cell>
          <cell r="E118">
            <v>931.9</v>
          </cell>
          <cell r="F118">
            <v>914.7</v>
          </cell>
          <cell r="G118">
            <v>883.9</v>
          </cell>
          <cell r="H118">
            <v>764.5</v>
          </cell>
          <cell r="I118">
            <v>685.7</v>
          </cell>
          <cell r="J118">
            <v>671.3</v>
          </cell>
          <cell r="K118">
            <v>681.1</v>
          </cell>
          <cell r="L118">
            <v>702.2</v>
          </cell>
          <cell r="M118">
            <v>707.2</v>
          </cell>
          <cell r="N118">
            <v>802.7</v>
          </cell>
          <cell r="O118">
            <v>899.3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D120">
            <v>2103.3000000000002</v>
          </cell>
          <cell r="E120">
            <v>1845.7</v>
          </cell>
          <cell r="F120">
            <v>1850.9</v>
          </cell>
          <cell r="G120">
            <v>1820.8</v>
          </cell>
          <cell r="H120">
            <v>1437.7</v>
          </cell>
          <cell r="I120">
            <v>1278.3</v>
          </cell>
          <cell r="J120">
            <v>1274</v>
          </cell>
          <cell r="K120">
            <v>1254.4000000000001</v>
          </cell>
          <cell r="L120">
            <v>1239.7</v>
          </cell>
          <cell r="M120">
            <v>1416.2</v>
          </cell>
          <cell r="N120">
            <v>1648</v>
          </cell>
          <cell r="O120">
            <v>1772.9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>
            <v>22528.1</v>
          </cell>
          <cell r="E155">
            <v>21528.3</v>
          </cell>
          <cell r="F155">
            <v>21332.799999999999</v>
          </cell>
          <cell r="G155">
            <v>20674.099999999999</v>
          </cell>
          <cell r="H155">
            <v>19979.400000000001</v>
          </cell>
          <cell r="I155">
            <v>17600</v>
          </cell>
          <cell r="J155">
            <v>17904.7</v>
          </cell>
          <cell r="K155">
            <v>18366.8</v>
          </cell>
          <cell r="L155">
            <v>17620.3</v>
          </cell>
          <cell r="M155">
            <v>18276</v>
          </cell>
          <cell r="N155">
            <v>19233.900000000001</v>
          </cell>
          <cell r="O155">
            <v>21085.8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889.5</v>
          </cell>
          <cell r="E158">
            <v>2217.6999999999998</v>
          </cell>
          <cell r="F158">
            <v>3470.8</v>
          </cell>
          <cell r="G158">
            <v>3716.7</v>
          </cell>
          <cell r="H158">
            <v>3709.4</v>
          </cell>
          <cell r="I158">
            <v>3154.5</v>
          </cell>
          <cell r="J158">
            <v>2347.6</v>
          </cell>
          <cell r="K158">
            <v>2617.1999999999998</v>
          </cell>
          <cell r="L158">
            <v>2880.3</v>
          </cell>
          <cell r="M158">
            <v>3109</v>
          </cell>
          <cell r="N158">
            <v>3205.9</v>
          </cell>
          <cell r="O158">
            <v>1794.4</v>
          </cell>
        </row>
        <row r="159">
          <cell r="D159">
            <v>165116.6</v>
          </cell>
          <cell r="E159">
            <v>155491.79999999999</v>
          </cell>
          <cell r="F159">
            <v>153367.70000000001</v>
          </cell>
          <cell r="G159">
            <v>156604.1</v>
          </cell>
          <cell r="H159">
            <v>147374.29999999999</v>
          </cell>
          <cell r="I159">
            <v>136716</v>
          </cell>
          <cell r="J159">
            <v>141467.70000000001</v>
          </cell>
          <cell r="K159">
            <v>141776.70000000001</v>
          </cell>
          <cell r="L159">
            <v>139380.1</v>
          </cell>
          <cell r="M159">
            <v>139854.70000000001</v>
          </cell>
          <cell r="N159">
            <v>145241.9</v>
          </cell>
          <cell r="O159">
            <v>157126</v>
          </cell>
        </row>
        <row r="160">
          <cell r="D160">
            <v>1427.8</v>
          </cell>
          <cell r="E160">
            <v>1282.4000000000001</v>
          </cell>
          <cell r="F160">
            <v>1222.8</v>
          </cell>
          <cell r="G160">
            <v>1305.8</v>
          </cell>
          <cell r="H160">
            <v>1333.3</v>
          </cell>
          <cell r="I160">
            <v>1172.4000000000001</v>
          </cell>
          <cell r="J160">
            <v>1141.5999999999999</v>
          </cell>
          <cell r="K160">
            <v>1134.0999999999999</v>
          </cell>
          <cell r="L160">
            <v>1131.0999999999999</v>
          </cell>
          <cell r="M160">
            <v>1148.2</v>
          </cell>
          <cell r="N160">
            <v>1306.5</v>
          </cell>
          <cell r="O160">
            <v>1354.2</v>
          </cell>
        </row>
        <row r="161">
          <cell r="D161">
            <v>87.2</v>
          </cell>
          <cell r="E161">
            <v>68</v>
          </cell>
          <cell r="F161">
            <v>58.4</v>
          </cell>
          <cell r="G161">
            <v>56.8</v>
          </cell>
          <cell r="H161">
            <v>47.2</v>
          </cell>
          <cell r="I161">
            <v>48.8</v>
          </cell>
          <cell r="J161">
            <v>52.8</v>
          </cell>
          <cell r="K161">
            <v>52.8</v>
          </cell>
          <cell r="L161">
            <v>48.8</v>
          </cell>
          <cell r="M161">
            <v>52.8</v>
          </cell>
          <cell r="N161">
            <v>48</v>
          </cell>
          <cell r="O161">
            <v>64</v>
          </cell>
        </row>
        <row r="162">
          <cell r="D162">
            <v>953.7</v>
          </cell>
          <cell r="E162">
            <v>2446.1</v>
          </cell>
          <cell r="F162">
            <v>730.2</v>
          </cell>
          <cell r="G162">
            <v>1436.3</v>
          </cell>
          <cell r="H162">
            <v>1365</v>
          </cell>
          <cell r="I162">
            <v>1188.3</v>
          </cell>
          <cell r="J162">
            <v>704.2</v>
          </cell>
          <cell r="K162">
            <v>781.4</v>
          </cell>
          <cell r="L162">
            <v>673.5</v>
          </cell>
          <cell r="M162">
            <v>884.9</v>
          </cell>
          <cell r="N162">
            <v>1055.5</v>
          </cell>
          <cell r="O162">
            <v>2061.1999999999998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D166">
            <v>491.6</v>
          </cell>
          <cell r="E166">
            <v>306.2</v>
          </cell>
          <cell r="F166">
            <v>467</v>
          </cell>
          <cell r="G166">
            <v>460.8</v>
          </cell>
          <cell r="H166">
            <v>484.5</v>
          </cell>
          <cell r="I166">
            <v>418.6</v>
          </cell>
          <cell r="J166">
            <v>617.6</v>
          </cell>
          <cell r="K166">
            <v>510.2</v>
          </cell>
          <cell r="L166">
            <v>499.4</v>
          </cell>
          <cell r="M166">
            <v>482.6</v>
          </cell>
          <cell r="N166">
            <v>467.1</v>
          </cell>
          <cell r="O166">
            <v>493.2</v>
          </cell>
        </row>
        <row r="167">
          <cell r="D167">
            <v>45.2</v>
          </cell>
          <cell r="E167">
            <v>22.8</v>
          </cell>
          <cell r="F167">
            <v>56</v>
          </cell>
          <cell r="G167">
            <v>100</v>
          </cell>
          <cell r="H167">
            <v>156</v>
          </cell>
          <cell r="I167">
            <v>156</v>
          </cell>
          <cell r="J167">
            <v>21</v>
          </cell>
          <cell r="K167">
            <v>64.8</v>
          </cell>
          <cell r="L167">
            <v>105</v>
          </cell>
          <cell r="M167">
            <v>42</v>
          </cell>
          <cell r="N167">
            <v>42</v>
          </cell>
          <cell r="O167">
            <v>57.8</v>
          </cell>
        </row>
        <row r="168">
          <cell r="D168">
            <v>69903</v>
          </cell>
          <cell r="E168">
            <v>67545</v>
          </cell>
          <cell r="F168">
            <v>67052</v>
          </cell>
          <cell r="G168">
            <v>66665</v>
          </cell>
          <cell r="H168">
            <v>65326</v>
          </cell>
          <cell r="I168">
            <v>66879</v>
          </cell>
          <cell r="J168">
            <v>69330</v>
          </cell>
          <cell r="K168">
            <v>67587</v>
          </cell>
          <cell r="L168">
            <v>67460</v>
          </cell>
          <cell r="M168">
            <v>65370</v>
          </cell>
          <cell r="N168">
            <v>64632</v>
          </cell>
          <cell r="O168">
            <v>67729</v>
          </cell>
        </row>
        <row r="169">
          <cell r="D169">
            <v>1779</v>
          </cell>
          <cell r="E169">
            <v>1325</v>
          </cell>
          <cell r="F169">
            <v>1275</v>
          </cell>
          <cell r="G169">
            <v>1315</v>
          </cell>
          <cell r="H169">
            <v>1226</v>
          </cell>
          <cell r="I169">
            <v>1365</v>
          </cell>
          <cell r="J169">
            <v>1474</v>
          </cell>
          <cell r="K169">
            <v>1457</v>
          </cell>
          <cell r="L169">
            <v>1406</v>
          </cell>
          <cell r="M169">
            <v>1292</v>
          </cell>
          <cell r="N169">
            <v>1263</v>
          </cell>
          <cell r="O169">
            <v>1390</v>
          </cell>
        </row>
        <row r="170">
          <cell r="D170">
            <v>29792</v>
          </cell>
          <cell r="E170">
            <v>29414</v>
          </cell>
          <cell r="F170">
            <v>27977</v>
          </cell>
          <cell r="G170">
            <v>22862</v>
          </cell>
          <cell r="H170">
            <v>25290</v>
          </cell>
          <cell r="I170">
            <v>22842</v>
          </cell>
          <cell r="J170">
            <v>25382</v>
          </cell>
          <cell r="K170">
            <v>26782</v>
          </cell>
          <cell r="L170">
            <v>25814</v>
          </cell>
          <cell r="M170">
            <v>26277</v>
          </cell>
          <cell r="N170">
            <v>27063</v>
          </cell>
          <cell r="O170">
            <v>27096</v>
          </cell>
        </row>
        <row r="171">
          <cell r="D171">
            <v>137</v>
          </cell>
          <cell r="E171">
            <v>137</v>
          </cell>
          <cell r="F171">
            <v>137</v>
          </cell>
          <cell r="G171">
            <v>128</v>
          </cell>
          <cell r="H171">
            <v>151</v>
          </cell>
          <cell r="I171">
            <v>229</v>
          </cell>
          <cell r="J171">
            <v>223</v>
          </cell>
          <cell r="K171">
            <v>212</v>
          </cell>
          <cell r="L171">
            <v>212</v>
          </cell>
          <cell r="M171">
            <v>202</v>
          </cell>
          <cell r="N171">
            <v>137</v>
          </cell>
          <cell r="O171">
            <v>137</v>
          </cell>
        </row>
        <row r="172">
          <cell r="D172">
            <v>1993</v>
          </cell>
          <cell r="E172">
            <v>2235</v>
          </cell>
          <cell r="F172">
            <v>2168</v>
          </cell>
          <cell r="G172">
            <v>3040</v>
          </cell>
          <cell r="H172">
            <v>3352</v>
          </cell>
          <cell r="I172">
            <v>4269</v>
          </cell>
          <cell r="J172">
            <v>1459</v>
          </cell>
          <cell r="K172">
            <v>2852</v>
          </cell>
          <cell r="L172">
            <v>2105</v>
          </cell>
          <cell r="M172">
            <v>1960</v>
          </cell>
          <cell r="N172">
            <v>1890</v>
          </cell>
          <cell r="O172">
            <v>1948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D174">
            <v>779</v>
          </cell>
          <cell r="E174">
            <v>864</v>
          </cell>
          <cell r="F174">
            <v>859</v>
          </cell>
          <cell r="G174">
            <v>515</v>
          </cell>
          <cell r="H174">
            <v>1025</v>
          </cell>
          <cell r="I174">
            <v>735</v>
          </cell>
          <cell r="J174">
            <v>723</v>
          </cell>
          <cell r="K174">
            <v>777</v>
          </cell>
          <cell r="L174">
            <v>728</v>
          </cell>
          <cell r="M174">
            <v>733</v>
          </cell>
          <cell r="N174">
            <v>729</v>
          </cell>
          <cell r="O174">
            <v>748</v>
          </cell>
        </row>
        <row r="175">
          <cell r="D175">
            <v>817</v>
          </cell>
          <cell r="E175">
            <v>364</v>
          </cell>
          <cell r="F175">
            <v>-634</v>
          </cell>
          <cell r="G175">
            <v>639</v>
          </cell>
          <cell r="H175">
            <v>145</v>
          </cell>
          <cell r="I175">
            <v>452</v>
          </cell>
          <cell r="J175">
            <v>862</v>
          </cell>
          <cell r="K175">
            <v>123</v>
          </cell>
          <cell r="L175">
            <v>2158</v>
          </cell>
          <cell r="M175">
            <v>120</v>
          </cell>
          <cell r="N175">
            <v>1180</v>
          </cell>
          <cell r="O175">
            <v>120</v>
          </cell>
        </row>
        <row r="176">
          <cell r="D176">
            <v>28619</v>
          </cell>
          <cell r="E176">
            <v>27079</v>
          </cell>
          <cell r="F176">
            <v>30382</v>
          </cell>
          <cell r="G176">
            <v>28592</v>
          </cell>
          <cell r="H176">
            <v>27889</v>
          </cell>
          <cell r="I176">
            <v>27556</v>
          </cell>
          <cell r="J176">
            <v>24332</v>
          </cell>
          <cell r="K176">
            <v>26215</v>
          </cell>
          <cell r="L176">
            <v>29213</v>
          </cell>
          <cell r="M176">
            <v>28296</v>
          </cell>
          <cell r="N176">
            <v>26826</v>
          </cell>
          <cell r="O176">
            <v>28880</v>
          </cell>
        </row>
        <row r="177">
          <cell r="D177">
            <v>623</v>
          </cell>
          <cell r="E177">
            <v>643</v>
          </cell>
          <cell r="F177">
            <v>533</v>
          </cell>
          <cell r="G177">
            <v>538</v>
          </cell>
          <cell r="H177">
            <v>491</v>
          </cell>
          <cell r="I177">
            <v>460</v>
          </cell>
          <cell r="J177">
            <v>453</v>
          </cell>
          <cell r="K177">
            <v>453</v>
          </cell>
          <cell r="L177">
            <v>576</v>
          </cell>
          <cell r="M177">
            <v>548</v>
          </cell>
          <cell r="N177">
            <v>533</v>
          </cell>
          <cell r="O177">
            <v>506</v>
          </cell>
        </row>
        <row r="178">
          <cell r="D178">
            <v>6970</v>
          </cell>
          <cell r="E178">
            <v>7028</v>
          </cell>
          <cell r="F178">
            <v>6914</v>
          </cell>
          <cell r="G178">
            <v>6121</v>
          </cell>
          <cell r="H178">
            <v>10118</v>
          </cell>
          <cell r="I178">
            <v>6075</v>
          </cell>
          <cell r="J178">
            <v>8303</v>
          </cell>
          <cell r="K178">
            <v>9870</v>
          </cell>
          <cell r="L178">
            <v>6220</v>
          </cell>
          <cell r="M178">
            <v>3426</v>
          </cell>
          <cell r="N178">
            <v>15031</v>
          </cell>
          <cell r="O178">
            <v>6835</v>
          </cell>
        </row>
        <row r="179">
          <cell r="D179">
            <v>0</v>
          </cell>
          <cell r="E179">
            <v>5</v>
          </cell>
          <cell r="F179">
            <v>-5</v>
          </cell>
          <cell r="G179">
            <v>0</v>
          </cell>
          <cell r="H179">
            <v>5</v>
          </cell>
          <cell r="I179">
            <v>19195</v>
          </cell>
          <cell r="J179">
            <v>0</v>
          </cell>
          <cell r="K179">
            <v>5</v>
          </cell>
          <cell r="L179">
            <v>-5</v>
          </cell>
          <cell r="M179">
            <v>0</v>
          </cell>
          <cell r="N179">
            <v>0</v>
          </cell>
          <cell r="O179">
            <v>0</v>
          </cell>
        </row>
        <row r="180">
          <cell r="D180">
            <v>4116</v>
          </cell>
          <cell r="E180">
            <v>4116</v>
          </cell>
          <cell r="F180">
            <v>4200</v>
          </cell>
          <cell r="G180">
            <v>4116</v>
          </cell>
          <cell r="H180">
            <v>3780</v>
          </cell>
          <cell r="I180">
            <v>3864</v>
          </cell>
          <cell r="J180">
            <v>3696</v>
          </cell>
          <cell r="K180">
            <v>4326</v>
          </cell>
          <cell r="L180">
            <v>3864</v>
          </cell>
          <cell r="M180">
            <v>3822</v>
          </cell>
          <cell r="N180">
            <v>3948</v>
          </cell>
          <cell r="O180">
            <v>4158</v>
          </cell>
        </row>
        <row r="181">
          <cell r="D181">
            <v>11052</v>
          </cell>
          <cell r="E181">
            <v>11052</v>
          </cell>
          <cell r="F181">
            <v>11436</v>
          </cell>
          <cell r="G181">
            <v>22111</v>
          </cell>
          <cell r="H181">
            <v>10548</v>
          </cell>
          <cell r="I181">
            <v>5</v>
          </cell>
          <cell r="J181">
            <v>10368</v>
          </cell>
          <cell r="K181">
            <v>20527</v>
          </cell>
          <cell r="L181">
            <v>10272</v>
          </cell>
          <cell r="M181">
            <v>10728</v>
          </cell>
          <cell r="N181">
            <v>10872</v>
          </cell>
          <cell r="O181">
            <v>11016</v>
          </cell>
        </row>
        <row r="182">
          <cell r="D182">
            <v>3150</v>
          </cell>
          <cell r="E182">
            <v>2792</v>
          </cell>
          <cell r="F182">
            <v>2712</v>
          </cell>
          <cell r="G182">
            <v>2599</v>
          </cell>
          <cell r="H182">
            <v>2506</v>
          </cell>
          <cell r="I182">
            <v>2365</v>
          </cell>
          <cell r="J182">
            <v>2229</v>
          </cell>
          <cell r="K182">
            <v>2439</v>
          </cell>
          <cell r="L182">
            <v>2705</v>
          </cell>
          <cell r="M182">
            <v>2389</v>
          </cell>
          <cell r="N182">
            <v>2498</v>
          </cell>
          <cell r="O182">
            <v>2789</v>
          </cell>
        </row>
        <row r="183">
          <cell r="D183">
            <v>47490</v>
          </cell>
          <cell r="E183">
            <v>45506</v>
          </cell>
          <cell r="F183">
            <v>52327</v>
          </cell>
          <cell r="G183">
            <v>50677</v>
          </cell>
          <cell r="H183">
            <v>45877</v>
          </cell>
          <cell r="I183">
            <v>53240</v>
          </cell>
          <cell r="J183">
            <v>53585</v>
          </cell>
          <cell r="K183">
            <v>52974</v>
          </cell>
          <cell r="L183">
            <v>49413</v>
          </cell>
          <cell r="M183">
            <v>47368</v>
          </cell>
          <cell r="N183">
            <v>43738</v>
          </cell>
          <cell r="O183">
            <v>48773</v>
          </cell>
        </row>
        <row r="184">
          <cell r="D184">
            <v>69513</v>
          </cell>
          <cell r="E184">
            <v>49526</v>
          </cell>
          <cell r="F184">
            <v>80468</v>
          </cell>
          <cell r="G184">
            <v>36818</v>
          </cell>
          <cell r="H184">
            <v>63335</v>
          </cell>
          <cell r="I184">
            <v>59299</v>
          </cell>
          <cell r="J184">
            <v>49860</v>
          </cell>
          <cell r="K184">
            <v>81482</v>
          </cell>
          <cell r="L184">
            <v>56228</v>
          </cell>
          <cell r="M184">
            <v>73847</v>
          </cell>
          <cell r="N184">
            <v>55559</v>
          </cell>
          <cell r="O184">
            <v>57709</v>
          </cell>
        </row>
        <row r="185">
          <cell r="D185">
            <v>2604</v>
          </cell>
          <cell r="E185">
            <v>3444</v>
          </cell>
          <cell r="F185">
            <v>3344</v>
          </cell>
          <cell r="G185">
            <v>6575</v>
          </cell>
          <cell r="H185">
            <v>5</v>
          </cell>
          <cell r="I185">
            <v>6735</v>
          </cell>
          <cell r="J185">
            <v>3692</v>
          </cell>
          <cell r="K185">
            <v>3968</v>
          </cell>
          <cell r="L185">
            <v>5</v>
          </cell>
          <cell r="M185">
            <v>3624</v>
          </cell>
          <cell r="N185">
            <v>3440</v>
          </cell>
          <cell r="O185">
            <v>6491</v>
          </cell>
        </row>
        <row r="186">
          <cell r="D186">
            <v>1944</v>
          </cell>
          <cell r="E186">
            <v>1828.8</v>
          </cell>
          <cell r="F186">
            <v>1893.6</v>
          </cell>
          <cell r="G186">
            <v>2059.1999999999998</v>
          </cell>
          <cell r="H186">
            <v>2030.4</v>
          </cell>
          <cell r="I186">
            <v>2037.6</v>
          </cell>
          <cell r="J186">
            <v>2088</v>
          </cell>
          <cell r="K186">
            <v>1994.4</v>
          </cell>
          <cell r="L186">
            <v>2030.4</v>
          </cell>
          <cell r="M186">
            <v>1980</v>
          </cell>
          <cell r="N186">
            <v>1929.6</v>
          </cell>
          <cell r="O186">
            <v>2016</v>
          </cell>
        </row>
        <row r="187">
          <cell r="D187">
            <v>286058</v>
          </cell>
          <cell r="E187">
            <v>151685</v>
          </cell>
          <cell r="F187">
            <v>153095</v>
          </cell>
          <cell r="G187">
            <v>151421</v>
          </cell>
          <cell r="H187">
            <v>16697</v>
          </cell>
          <cell r="I187">
            <v>153244</v>
          </cell>
          <cell r="J187">
            <v>157221</v>
          </cell>
          <cell r="K187">
            <v>158687</v>
          </cell>
          <cell r="L187">
            <v>155155</v>
          </cell>
          <cell r="M187">
            <v>153427</v>
          </cell>
          <cell r="N187">
            <v>153284</v>
          </cell>
          <cell r="O187">
            <v>149444</v>
          </cell>
        </row>
        <row r="188">
          <cell r="D188">
            <v>25956</v>
          </cell>
          <cell r="E188">
            <v>26246</v>
          </cell>
          <cell r="F188">
            <v>36595</v>
          </cell>
          <cell r="G188">
            <v>27099</v>
          </cell>
          <cell r="H188">
            <v>26565</v>
          </cell>
          <cell r="I188">
            <v>31207</v>
          </cell>
          <cell r="J188">
            <v>32195</v>
          </cell>
          <cell r="K188">
            <v>30657</v>
          </cell>
          <cell r="L188">
            <v>26117</v>
          </cell>
          <cell r="M188">
            <v>30095</v>
          </cell>
          <cell r="N188">
            <v>30359</v>
          </cell>
          <cell r="O188">
            <v>30847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D190">
            <v>214.8</v>
          </cell>
          <cell r="E190">
            <v>201.6</v>
          </cell>
          <cell r="F190">
            <v>253.1</v>
          </cell>
          <cell r="G190">
            <v>240.6</v>
          </cell>
          <cell r="H190">
            <v>201.5</v>
          </cell>
          <cell r="I190">
            <v>225</v>
          </cell>
          <cell r="J190">
            <v>209.9</v>
          </cell>
          <cell r="K190">
            <v>279.8</v>
          </cell>
          <cell r="L190">
            <v>222.7</v>
          </cell>
          <cell r="M190">
            <v>228.3</v>
          </cell>
          <cell r="N190">
            <v>191.1</v>
          </cell>
          <cell r="O190">
            <v>214.8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8">
          <cell r="D218">
            <v>262932</v>
          </cell>
          <cell r="E218">
            <v>217761</v>
          </cell>
          <cell r="F218">
            <v>170601</v>
          </cell>
          <cell r="G218">
            <v>173107</v>
          </cell>
          <cell r="H218">
            <v>133540</v>
          </cell>
          <cell r="I218">
            <v>159050</v>
          </cell>
          <cell r="J218">
            <v>183055</v>
          </cell>
          <cell r="K218">
            <v>182620</v>
          </cell>
          <cell r="L218">
            <v>161546</v>
          </cell>
          <cell r="M218">
            <v>127831</v>
          </cell>
          <cell r="N218">
            <v>134126</v>
          </cell>
          <cell r="O218">
            <v>221032</v>
          </cell>
        </row>
        <row r="219">
          <cell r="D219">
            <v>22381</v>
          </cell>
          <cell r="E219">
            <v>19276</v>
          </cell>
          <cell r="F219">
            <v>15035</v>
          </cell>
          <cell r="G219">
            <v>16816</v>
          </cell>
          <cell r="H219">
            <v>12442</v>
          </cell>
          <cell r="I219">
            <v>14218</v>
          </cell>
          <cell r="J219">
            <v>17418</v>
          </cell>
          <cell r="K219">
            <v>15768</v>
          </cell>
          <cell r="L219">
            <v>15266</v>
          </cell>
          <cell r="M219">
            <v>10756</v>
          </cell>
          <cell r="N219">
            <v>11692</v>
          </cell>
          <cell r="O219">
            <v>20600</v>
          </cell>
        </row>
        <row r="220">
          <cell r="D220">
            <v>1781</v>
          </cell>
          <cell r="E220">
            <v>1324</v>
          </cell>
          <cell r="F220">
            <v>1299</v>
          </cell>
          <cell r="G220">
            <v>1496</v>
          </cell>
          <cell r="H220">
            <v>1285</v>
          </cell>
          <cell r="I220">
            <v>1419</v>
          </cell>
          <cell r="J220">
            <v>1794</v>
          </cell>
          <cell r="K220">
            <v>1666</v>
          </cell>
          <cell r="L220">
            <v>1439</v>
          </cell>
          <cell r="M220">
            <v>1220</v>
          </cell>
          <cell r="N220">
            <v>1144</v>
          </cell>
          <cell r="O220">
            <v>1612</v>
          </cell>
        </row>
        <row r="221">
          <cell r="D221">
            <v>23031</v>
          </cell>
          <cell r="E221">
            <v>19404</v>
          </cell>
          <cell r="F221">
            <v>16260</v>
          </cell>
          <cell r="G221">
            <v>17008</v>
          </cell>
          <cell r="H221">
            <v>14465</v>
          </cell>
          <cell r="I221">
            <v>16087</v>
          </cell>
          <cell r="J221">
            <v>19305</v>
          </cell>
          <cell r="K221">
            <v>21022</v>
          </cell>
          <cell r="L221">
            <v>17742</v>
          </cell>
          <cell r="M221">
            <v>12548</v>
          </cell>
          <cell r="N221">
            <v>12356</v>
          </cell>
          <cell r="O221">
            <v>17467</v>
          </cell>
        </row>
        <row r="222">
          <cell r="D222">
            <v>103342808</v>
          </cell>
          <cell r="E222">
            <v>82030061</v>
          </cell>
          <cell r="F222">
            <v>66483082</v>
          </cell>
          <cell r="G222">
            <v>64622742</v>
          </cell>
          <cell r="H222">
            <v>53997717</v>
          </cell>
          <cell r="I222">
            <v>64575774</v>
          </cell>
          <cell r="J222">
            <v>77913937</v>
          </cell>
          <cell r="K222">
            <v>78682366</v>
          </cell>
          <cell r="L222">
            <v>70093181</v>
          </cell>
          <cell r="M222">
            <v>54847963</v>
          </cell>
          <cell r="N222">
            <v>55762702</v>
          </cell>
          <cell r="O222">
            <v>85323826</v>
          </cell>
        </row>
        <row r="223">
          <cell r="D223">
            <v>619077</v>
          </cell>
          <cell r="E223">
            <v>468156</v>
          </cell>
          <cell r="F223">
            <v>372791</v>
          </cell>
          <cell r="G223">
            <v>399182</v>
          </cell>
          <cell r="H223">
            <v>310003</v>
          </cell>
          <cell r="I223">
            <v>374118</v>
          </cell>
          <cell r="J223">
            <v>439482</v>
          </cell>
          <cell r="K223">
            <v>434436</v>
          </cell>
          <cell r="L223">
            <v>379466</v>
          </cell>
          <cell r="M223">
            <v>294552</v>
          </cell>
          <cell r="N223">
            <v>322961</v>
          </cell>
          <cell r="O223">
            <v>514612</v>
          </cell>
        </row>
        <row r="224">
          <cell r="D224">
            <v>131362165</v>
          </cell>
          <cell r="E224">
            <v>103018048</v>
          </cell>
          <cell r="F224">
            <v>81665619</v>
          </cell>
          <cell r="G224">
            <v>79820535</v>
          </cell>
          <cell r="H224">
            <v>60944924</v>
          </cell>
          <cell r="I224">
            <v>67073478</v>
          </cell>
          <cell r="J224">
            <v>79797135</v>
          </cell>
          <cell r="K224">
            <v>79814203</v>
          </cell>
          <cell r="L224">
            <v>71107967</v>
          </cell>
          <cell r="M224">
            <v>59330108</v>
          </cell>
          <cell r="N224">
            <v>66315119</v>
          </cell>
          <cell r="O224">
            <v>106311190</v>
          </cell>
        </row>
        <row r="225">
          <cell r="D225">
            <v>17414</v>
          </cell>
          <cell r="E225">
            <v>12191</v>
          </cell>
          <cell r="F225">
            <v>8249</v>
          </cell>
          <cell r="G225">
            <v>8983</v>
          </cell>
          <cell r="H225">
            <v>8031</v>
          </cell>
          <cell r="I225">
            <v>7314</v>
          </cell>
          <cell r="J225">
            <v>11375</v>
          </cell>
          <cell r="K225">
            <v>9198</v>
          </cell>
          <cell r="L225">
            <v>12282</v>
          </cell>
          <cell r="M225">
            <v>8247</v>
          </cell>
          <cell r="N225">
            <v>6544</v>
          </cell>
          <cell r="O225">
            <v>11249</v>
          </cell>
        </row>
        <row r="226">
          <cell r="D226">
            <v>182816</v>
          </cell>
          <cell r="E226">
            <v>131251</v>
          </cell>
          <cell r="F226">
            <v>102443</v>
          </cell>
          <cell r="G226">
            <v>97262</v>
          </cell>
          <cell r="H226">
            <v>78667</v>
          </cell>
          <cell r="I226">
            <v>83377</v>
          </cell>
          <cell r="J226">
            <v>105542</v>
          </cell>
          <cell r="K226">
            <v>107311</v>
          </cell>
          <cell r="L226">
            <v>98500</v>
          </cell>
          <cell r="M226">
            <v>78078</v>
          </cell>
          <cell r="N226">
            <v>73094</v>
          </cell>
          <cell r="O226">
            <v>131291</v>
          </cell>
        </row>
        <row r="227">
          <cell r="D227">
            <v>197202</v>
          </cell>
          <cell r="E227">
            <v>150002</v>
          </cell>
          <cell r="F227">
            <v>106313</v>
          </cell>
          <cell r="G227">
            <v>108712</v>
          </cell>
          <cell r="H227">
            <v>80004</v>
          </cell>
          <cell r="I227">
            <v>91400</v>
          </cell>
          <cell r="J227">
            <v>115593</v>
          </cell>
          <cell r="K227">
            <v>113279</v>
          </cell>
          <cell r="L227">
            <v>102047</v>
          </cell>
          <cell r="M227">
            <v>79737</v>
          </cell>
          <cell r="N227">
            <v>86364</v>
          </cell>
          <cell r="O227">
            <v>154337</v>
          </cell>
        </row>
        <row r="228">
          <cell r="D228">
            <v>1014</v>
          </cell>
          <cell r="E228">
            <v>1016</v>
          </cell>
          <cell r="F228">
            <v>997</v>
          </cell>
          <cell r="G228">
            <v>885</v>
          </cell>
          <cell r="H228">
            <v>571</v>
          </cell>
          <cell r="I228">
            <v>497</v>
          </cell>
          <cell r="J228">
            <v>591</v>
          </cell>
          <cell r="K228">
            <v>322</v>
          </cell>
          <cell r="L228">
            <v>525</v>
          </cell>
          <cell r="M228">
            <v>1346</v>
          </cell>
          <cell r="N228">
            <v>988</v>
          </cell>
          <cell r="O228">
            <v>1683</v>
          </cell>
        </row>
        <row r="229">
          <cell r="D229">
            <v>19822</v>
          </cell>
          <cell r="E229">
            <v>14888</v>
          </cell>
          <cell r="F229">
            <v>10345</v>
          </cell>
          <cell r="G229">
            <v>6661</v>
          </cell>
          <cell r="H229">
            <v>4888</v>
          </cell>
          <cell r="I229">
            <v>5722</v>
          </cell>
          <cell r="J229">
            <v>7331</v>
          </cell>
          <cell r="K229">
            <v>8094</v>
          </cell>
          <cell r="L229">
            <v>8460</v>
          </cell>
          <cell r="M229">
            <v>7628</v>
          </cell>
          <cell r="N229">
            <v>5004</v>
          </cell>
          <cell r="O229">
            <v>10435</v>
          </cell>
        </row>
        <row r="230">
          <cell r="D230">
            <v>46097</v>
          </cell>
          <cell r="E230">
            <v>37523</v>
          </cell>
          <cell r="F230">
            <v>36922</v>
          </cell>
          <cell r="G230">
            <v>34819</v>
          </cell>
          <cell r="H230">
            <v>32189</v>
          </cell>
          <cell r="I230">
            <v>28569</v>
          </cell>
          <cell r="J230">
            <v>29956</v>
          </cell>
          <cell r="K230">
            <v>27004</v>
          </cell>
          <cell r="L230">
            <v>36779</v>
          </cell>
          <cell r="M230">
            <v>42649</v>
          </cell>
          <cell r="N230">
            <v>44988</v>
          </cell>
          <cell r="O230">
            <v>46775</v>
          </cell>
        </row>
        <row r="231">
          <cell r="D231">
            <v>847450</v>
          </cell>
          <cell r="E231">
            <v>701577</v>
          </cell>
          <cell r="F231">
            <v>691782</v>
          </cell>
          <cell r="G231">
            <v>674547</v>
          </cell>
          <cell r="H231">
            <v>592538</v>
          </cell>
          <cell r="I231">
            <v>529186</v>
          </cell>
          <cell r="J231">
            <v>562283</v>
          </cell>
          <cell r="K231">
            <v>628112</v>
          </cell>
          <cell r="L231">
            <v>685365</v>
          </cell>
          <cell r="M231">
            <v>776242</v>
          </cell>
          <cell r="N231">
            <v>823999</v>
          </cell>
          <cell r="O231">
            <v>880747</v>
          </cell>
        </row>
        <row r="232">
          <cell r="D232">
            <v>14328</v>
          </cell>
          <cell r="E232">
            <v>11845</v>
          </cell>
          <cell r="F232">
            <v>11857</v>
          </cell>
          <cell r="G232">
            <v>10366</v>
          </cell>
          <cell r="H232">
            <v>9267</v>
          </cell>
          <cell r="I232">
            <v>8322</v>
          </cell>
          <cell r="J232">
            <v>8833</v>
          </cell>
          <cell r="K232">
            <v>10074</v>
          </cell>
          <cell r="L232">
            <v>11096</v>
          </cell>
          <cell r="M232">
            <v>13092</v>
          </cell>
          <cell r="N232">
            <v>13536</v>
          </cell>
          <cell r="O232">
            <v>14616</v>
          </cell>
        </row>
        <row r="233">
          <cell r="D233">
            <v>161140</v>
          </cell>
          <cell r="E233">
            <v>132832</v>
          </cell>
          <cell r="F233">
            <v>134278</v>
          </cell>
          <cell r="G233">
            <v>122665</v>
          </cell>
          <cell r="H233">
            <v>109184</v>
          </cell>
          <cell r="I233">
            <v>97338</v>
          </cell>
          <cell r="J233">
            <v>103352</v>
          </cell>
          <cell r="K233">
            <v>116210</v>
          </cell>
          <cell r="L233">
            <v>126490</v>
          </cell>
          <cell r="M233">
            <v>147500</v>
          </cell>
          <cell r="N233">
            <v>154910</v>
          </cell>
          <cell r="O233">
            <v>167460</v>
          </cell>
        </row>
        <row r="234">
          <cell r="D234">
            <v>52162</v>
          </cell>
          <cell r="E234">
            <v>43162</v>
          </cell>
          <cell r="F234">
            <v>43423</v>
          </cell>
          <cell r="G234">
            <v>38136</v>
          </cell>
          <cell r="H234">
            <v>34170</v>
          </cell>
          <cell r="I234">
            <v>30324</v>
          </cell>
          <cell r="J234">
            <v>32512</v>
          </cell>
          <cell r="K234">
            <v>37079</v>
          </cell>
          <cell r="L234">
            <v>40113</v>
          </cell>
          <cell r="M234">
            <v>46765</v>
          </cell>
          <cell r="N234">
            <v>49308</v>
          </cell>
          <cell r="O234">
            <v>53653</v>
          </cell>
        </row>
        <row r="235">
          <cell r="D235">
            <v>455</v>
          </cell>
          <cell r="E235">
            <v>380</v>
          </cell>
          <cell r="F235">
            <v>380</v>
          </cell>
          <cell r="G235">
            <v>325</v>
          </cell>
          <cell r="H235">
            <v>290</v>
          </cell>
          <cell r="I235">
            <v>260</v>
          </cell>
          <cell r="J235">
            <v>275</v>
          </cell>
          <cell r="K235">
            <v>315</v>
          </cell>
          <cell r="L235">
            <v>345</v>
          </cell>
          <cell r="M235">
            <v>405</v>
          </cell>
          <cell r="N235">
            <v>430</v>
          </cell>
          <cell r="O235">
            <v>460</v>
          </cell>
        </row>
        <row r="236">
          <cell r="D236">
            <v>390</v>
          </cell>
          <cell r="E236">
            <v>327</v>
          </cell>
          <cell r="F236">
            <v>327</v>
          </cell>
          <cell r="G236">
            <v>279</v>
          </cell>
          <cell r="H236">
            <v>249</v>
          </cell>
          <cell r="I236">
            <v>222</v>
          </cell>
          <cell r="J236">
            <v>237</v>
          </cell>
          <cell r="K236">
            <v>270</v>
          </cell>
          <cell r="L236">
            <v>297</v>
          </cell>
          <cell r="M236">
            <v>348</v>
          </cell>
          <cell r="N236">
            <v>366</v>
          </cell>
          <cell r="O236">
            <v>396</v>
          </cell>
        </row>
        <row r="237">
          <cell r="D237">
            <v>170923</v>
          </cell>
          <cell r="E237">
            <v>138354</v>
          </cell>
          <cell r="F237">
            <v>141726</v>
          </cell>
          <cell r="G237">
            <v>127686</v>
          </cell>
          <cell r="H237">
            <v>114138</v>
          </cell>
          <cell r="I237">
            <v>102348</v>
          </cell>
          <cell r="J237">
            <v>108736</v>
          </cell>
          <cell r="K237">
            <v>122974</v>
          </cell>
          <cell r="L237">
            <v>134121</v>
          </cell>
          <cell r="M237">
            <v>156919</v>
          </cell>
          <cell r="N237">
            <v>164120</v>
          </cell>
          <cell r="O237">
            <v>176256</v>
          </cell>
        </row>
        <row r="238">
          <cell r="D238">
            <v>787491</v>
          </cell>
          <cell r="E238">
            <v>646215</v>
          </cell>
          <cell r="F238">
            <v>648455</v>
          </cell>
          <cell r="G238">
            <v>598446</v>
          </cell>
          <cell r="H238">
            <v>536197</v>
          </cell>
          <cell r="I238">
            <v>475486</v>
          </cell>
          <cell r="J238">
            <v>506849</v>
          </cell>
          <cell r="K238">
            <v>577386</v>
          </cell>
          <cell r="L238">
            <v>631758</v>
          </cell>
          <cell r="M238">
            <v>718249</v>
          </cell>
          <cell r="N238">
            <v>775911</v>
          </cell>
          <cell r="O238">
            <v>828764</v>
          </cell>
        </row>
        <row r="239">
          <cell r="D239">
            <v>21601</v>
          </cell>
          <cell r="E239">
            <v>18354</v>
          </cell>
          <cell r="F239">
            <v>17047</v>
          </cell>
          <cell r="G239">
            <v>15203</v>
          </cell>
          <cell r="H239">
            <v>14281</v>
          </cell>
          <cell r="I239">
            <v>12744</v>
          </cell>
          <cell r="J239">
            <v>13665</v>
          </cell>
          <cell r="K239">
            <v>15699</v>
          </cell>
          <cell r="L239">
            <v>16908</v>
          </cell>
          <cell r="M239">
            <v>20250</v>
          </cell>
          <cell r="N239">
            <v>20838</v>
          </cell>
          <cell r="O239">
            <v>22229</v>
          </cell>
        </row>
        <row r="240">
          <cell r="D240">
            <v>36499</v>
          </cell>
          <cell r="E240">
            <v>30360</v>
          </cell>
          <cell r="F240">
            <v>29945</v>
          </cell>
          <cell r="G240">
            <v>29172</v>
          </cell>
          <cell r="H240">
            <v>23535</v>
          </cell>
          <cell r="I240">
            <v>20811</v>
          </cell>
          <cell r="J240">
            <v>22281</v>
          </cell>
          <cell r="K240">
            <v>24567</v>
          </cell>
          <cell r="L240">
            <v>27968</v>
          </cell>
          <cell r="M240">
            <v>32309</v>
          </cell>
          <cell r="N240">
            <v>34329</v>
          </cell>
          <cell r="O240">
            <v>37258</v>
          </cell>
        </row>
        <row r="241">
          <cell r="D241">
            <v>1160542</v>
          </cell>
          <cell r="E241">
            <v>967594</v>
          </cell>
          <cell r="F241">
            <v>944984</v>
          </cell>
          <cell r="G241">
            <v>1004644</v>
          </cell>
          <cell r="H241">
            <v>880653</v>
          </cell>
          <cell r="I241">
            <v>776122</v>
          </cell>
          <cell r="J241">
            <v>816230</v>
          </cell>
          <cell r="K241">
            <v>903845</v>
          </cell>
          <cell r="L241">
            <v>986803</v>
          </cell>
          <cell r="M241">
            <v>1115910</v>
          </cell>
          <cell r="N241">
            <v>1165308</v>
          </cell>
          <cell r="O241">
            <v>1215413</v>
          </cell>
        </row>
        <row r="242">
          <cell r="D242">
            <v>176579</v>
          </cell>
          <cell r="E242">
            <v>137638</v>
          </cell>
          <cell r="F242">
            <v>143563</v>
          </cell>
          <cell r="G242">
            <v>132347</v>
          </cell>
          <cell r="H242">
            <v>118487</v>
          </cell>
          <cell r="I242">
            <v>106888</v>
          </cell>
          <cell r="J242">
            <v>113241</v>
          </cell>
          <cell r="K242">
            <v>128680</v>
          </cell>
          <cell r="L242">
            <v>140264</v>
          </cell>
          <cell r="M242">
            <v>131319</v>
          </cell>
          <cell r="N242">
            <v>172282</v>
          </cell>
          <cell r="O242">
            <v>184569</v>
          </cell>
        </row>
        <row r="243">
          <cell r="D243">
            <v>260</v>
          </cell>
          <cell r="E243">
            <v>218</v>
          </cell>
          <cell r="F243">
            <v>218</v>
          </cell>
          <cell r="G243">
            <v>186</v>
          </cell>
          <cell r="H243">
            <v>166</v>
          </cell>
          <cell r="I243">
            <v>183</v>
          </cell>
          <cell r="J243">
            <v>126</v>
          </cell>
          <cell r="K243">
            <v>180</v>
          </cell>
          <cell r="L243">
            <v>198</v>
          </cell>
          <cell r="M243">
            <v>232</v>
          </cell>
          <cell r="N243">
            <v>244</v>
          </cell>
          <cell r="O243">
            <v>264</v>
          </cell>
        </row>
        <row r="244">
          <cell r="D244">
            <v>5032</v>
          </cell>
          <cell r="E244">
            <v>4216</v>
          </cell>
          <cell r="F244">
            <v>4294</v>
          </cell>
          <cell r="G244">
            <v>3604</v>
          </cell>
          <cell r="H244">
            <v>3196</v>
          </cell>
          <cell r="I244">
            <v>2856</v>
          </cell>
          <cell r="J244">
            <v>3060</v>
          </cell>
          <cell r="K244">
            <v>3468</v>
          </cell>
          <cell r="L244">
            <v>3876</v>
          </cell>
          <cell r="M244">
            <v>4488</v>
          </cell>
          <cell r="N244">
            <v>4760</v>
          </cell>
          <cell r="O244">
            <v>5100</v>
          </cell>
        </row>
        <row r="245">
          <cell r="D245">
            <v>665</v>
          </cell>
          <cell r="E245">
            <v>704</v>
          </cell>
          <cell r="F245">
            <v>704</v>
          </cell>
          <cell r="G245">
            <v>450</v>
          </cell>
          <cell r="H245">
            <v>402</v>
          </cell>
          <cell r="I245">
            <v>360</v>
          </cell>
          <cell r="J245">
            <v>384</v>
          </cell>
          <cell r="K245">
            <v>438</v>
          </cell>
          <cell r="L245">
            <v>480</v>
          </cell>
          <cell r="M245">
            <v>564</v>
          </cell>
          <cell r="N245">
            <v>594</v>
          </cell>
          <cell r="O245">
            <v>642</v>
          </cell>
        </row>
        <row r="246">
          <cell r="D246">
            <v>1270</v>
          </cell>
          <cell r="E246">
            <v>1060</v>
          </cell>
          <cell r="F246">
            <v>1060</v>
          </cell>
          <cell r="G246">
            <v>231</v>
          </cell>
          <cell r="H246">
            <v>243</v>
          </cell>
          <cell r="I246">
            <v>216</v>
          </cell>
          <cell r="J246">
            <v>205</v>
          </cell>
          <cell r="K246">
            <v>407</v>
          </cell>
          <cell r="L246">
            <v>960</v>
          </cell>
          <cell r="M246">
            <v>1130</v>
          </cell>
          <cell r="N246">
            <v>1190</v>
          </cell>
          <cell r="O246">
            <v>1290</v>
          </cell>
        </row>
        <row r="247">
          <cell r="D247">
            <v>45997</v>
          </cell>
          <cell r="E247">
            <v>37862</v>
          </cell>
          <cell r="F247">
            <v>30657</v>
          </cell>
          <cell r="G247">
            <v>37246</v>
          </cell>
          <cell r="H247">
            <v>33411</v>
          </cell>
          <cell r="I247">
            <v>30192</v>
          </cell>
          <cell r="J247">
            <v>32301</v>
          </cell>
          <cell r="K247">
            <v>36741</v>
          </cell>
          <cell r="L247">
            <v>39785</v>
          </cell>
          <cell r="M247">
            <v>44408</v>
          </cell>
          <cell r="N247">
            <v>45871</v>
          </cell>
          <cell r="O247">
            <v>47526</v>
          </cell>
        </row>
        <row r="248">
          <cell r="D248">
            <v>2388</v>
          </cell>
          <cell r="E248">
            <v>2004</v>
          </cell>
          <cell r="F248">
            <v>2004</v>
          </cell>
          <cell r="G248">
            <v>1562</v>
          </cell>
          <cell r="H248">
            <v>1397</v>
          </cell>
          <cell r="I248">
            <v>1254</v>
          </cell>
          <cell r="J248">
            <v>1331</v>
          </cell>
          <cell r="K248">
            <v>1518</v>
          </cell>
          <cell r="L248">
            <v>1672</v>
          </cell>
          <cell r="M248">
            <v>2023</v>
          </cell>
          <cell r="N248">
            <v>2152</v>
          </cell>
          <cell r="O248">
            <v>2436</v>
          </cell>
        </row>
        <row r="249">
          <cell r="D249">
            <v>315591</v>
          </cell>
          <cell r="E249">
            <v>285614</v>
          </cell>
          <cell r="F249">
            <v>298750</v>
          </cell>
          <cell r="G249">
            <v>125355</v>
          </cell>
          <cell r="H249">
            <v>121643</v>
          </cell>
          <cell r="I249">
            <v>115677</v>
          </cell>
          <cell r="J249">
            <v>130935</v>
          </cell>
          <cell r="K249">
            <v>153806</v>
          </cell>
          <cell r="L249">
            <v>189826</v>
          </cell>
          <cell r="M249">
            <v>231215</v>
          </cell>
          <cell r="N249">
            <v>262765</v>
          </cell>
          <cell r="O249">
            <v>305687</v>
          </cell>
        </row>
        <row r="250">
          <cell r="D250">
            <v>0</v>
          </cell>
          <cell r="E250">
            <v>39</v>
          </cell>
          <cell r="F250">
            <v>80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D251">
            <v>90</v>
          </cell>
          <cell r="E251">
            <v>127</v>
          </cell>
          <cell r="F251">
            <v>264</v>
          </cell>
          <cell r="G251">
            <v>0</v>
          </cell>
          <cell r="H251">
            <v>0</v>
          </cell>
          <cell r="I251">
            <v>0</v>
          </cell>
          <cell r="J251">
            <v>28</v>
          </cell>
          <cell r="K251">
            <v>62</v>
          </cell>
          <cell r="L251">
            <v>69</v>
          </cell>
          <cell r="M251">
            <v>80</v>
          </cell>
          <cell r="N251">
            <v>85</v>
          </cell>
          <cell r="O251">
            <v>92</v>
          </cell>
        </row>
        <row r="252">
          <cell r="D252">
            <v>0</v>
          </cell>
          <cell r="E252">
            <v>0</v>
          </cell>
          <cell r="F252">
            <v>182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D253">
            <v>231</v>
          </cell>
          <cell r="E253">
            <v>238</v>
          </cell>
          <cell r="F253">
            <v>273</v>
          </cell>
          <cell r="G253">
            <v>72</v>
          </cell>
          <cell r="H253">
            <v>99</v>
          </cell>
          <cell r="I253">
            <v>114</v>
          </cell>
          <cell r="J253">
            <v>120</v>
          </cell>
          <cell r="K253">
            <v>138</v>
          </cell>
          <cell r="L253">
            <v>156</v>
          </cell>
          <cell r="M253">
            <v>207</v>
          </cell>
          <cell r="N253">
            <v>224</v>
          </cell>
          <cell r="O253">
            <v>231</v>
          </cell>
        </row>
        <row r="254">
          <cell r="D254">
            <v>7049</v>
          </cell>
          <cell r="E254">
            <v>8298</v>
          </cell>
          <cell r="F254">
            <v>11680</v>
          </cell>
          <cell r="G254">
            <v>360</v>
          </cell>
          <cell r="H254">
            <v>810</v>
          </cell>
          <cell r="I254">
            <v>946</v>
          </cell>
          <cell r="J254">
            <v>1240</v>
          </cell>
          <cell r="K254">
            <v>1595</v>
          </cell>
          <cell r="L254">
            <v>2134</v>
          </cell>
          <cell r="M254">
            <v>3004</v>
          </cell>
          <cell r="N254">
            <v>3594</v>
          </cell>
          <cell r="O254">
            <v>5495</v>
          </cell>
        </row>
        <row r="255">
          <cell r="D255">
            <v>8901</v>
          </cell>
          <cell r="E255">
            <v>8225</v>
          </cell>
          <cell r="F255">
            <v>9757</v>
          </cell>
          <cell r="G255">
            <v>0</v>
          </cell>
          <cell r="H255">
            <v>0</v>
          </cell>
          <cell r="I255">
            <v>6</v>
          </cell>
          <cell r="J255">
            <v>220</v>
          </cell>
          <cell r="K255">
            <v>1330</v>
          </cell>
          <cell r="L255">
            <v>3837</v>
          </cell>
          <cell r="M255">
            <v>5519</v>
          </cell>
          <cell r="N255">
            <v>6439</v>
          </cell>
          <cell r="O255">
            <v>7962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D258">
            <v>78123</v>
          </cell>
          <cell r="E258">
            <v>70008</v>
          </cell>
          <cell r="F258">
            <v>70138</v>
          </cell>
          <cell r="G258">
            <v>73888</v>
          </cell>
          <cell r="H258">
            <v>85680</v>
          </cell>
          <cell r="I258">
            <v>78122</v>
          </cell>
          <cell r="J258">
            <v>80153</v>
          </cell>
          <cell r="K258">
            <v>77141</v>
          </cell>
          <cell r="L258">
            <v>77227</v>
          </cell>
          <cell r="M258">
            <v>76335</v>
          </cell>
          <cell r="N258">
            <v>76700</v>
          </cell>
          <cell r="O258">
            <v>80046</v>
          </cell>
        </row>
        <row r="259">
          <cell r="D259">
            <v>15928773</v>
          </cell>
          <cell r="E259">
            <v>13116096</v>
          </cell>
          <cell r="F259">
            <v>11228273</v>
          </cell>
          <cell r="G259">
            <v>10692486</v>
          </cell>
          <cell r="H259">
            <v>9617701</v>
          </cell>
          <cell r="I259">
            <v>10781107</v>
          </cell>
          <cell r="J259">
            <v>12248373</v>
          </cell>
          <cell r="K259">
            <v>12221429</v>
          </cell>
          <cell r="L259">
            <v>11555217</v>
          </cell>
          <cell r="M259">
            <v>9766395</v>
          </cell>
          <cell r="N259">
            <v>9679453</v>
          </cell>
          <cell r="O259">
            <v>13325252</v>
          </cell>
        </row>
        <row r="260">
          <cell r="D260">
            <v>293</v>
          </cell>
          <cell r="E260">
            <v>286</v>
          </cell>
          <cell r="F260">
            <v>267</v>
          </cell>
          <cell r="G260">
            <v>261</v>
          </cell>
          <cell r="H260">
            <v>258</v>
          </cell>
          <cell r="I260">
            <v>284</v>
          </cell>
          <cell r="J260">
            <v>253</v>
          </cell>
          <cell r="K260">
            <v>265</v>
          </cell>
          <cell r="L260">
            <v>270</v>
          </cell>
          <cell r="M260">
            <v>296</v>
          </cell>
          <cell r="N260">
            <v>269</v>
          </cell>
          <cell r="O260">
            <v>301</v>
          </cell>
        </row>
        <row r="261">
          <cell r="D261">
            <v>344556</v>
          </cell>
          <cell r="E261">
            <v>168241</v>
          </cell>
          <cell r="F261">
            <v>167376</v>
          </cell>
          <cell r="G261">
            <v>169428</v>
          </cell>
          <cell r="H261">
            <v>169428</v>
          </cell>
          <cell r="I261">
            <v>169428</v>
          </cell>
          <cell r="J261">
            <v>169365</v>
          </cell>
          <cell r="K261">
            <v>169114</v>
          </cell>
          <cell r="L261">
            <v>169114</v>
          </cell>
          <cell r="M261">
            <v>168653</v>
          </cell>
          <cell r="N261">
            <v>168214</v>
          </cell>
          <cell r="O261">
            <v>207218</v>
          </cell>
        </row>
        <row r="262">
          <cell r="D262">
            <v>130698</v>
          </cell>
          <cell r="E262">
            <v>118629</v>
          </cell>
          <cell r="F262">
            <v>141025</v>
          </cell>
          <cell r="G262">
            <v>167933</v>
          </cell>
          <cell r="H262">
            <v>129023</v>
          </cell>
          <cell r="I262">
            <v>95053</v>
          </cell>
          <cell r="J262">
            <v>80669</v>
          </cell>
          <cell r="K262">
            <v>82886</v>
          </cell>
          <cell r="L262">
            <v>93873</v>
          </cell>
          <cell r="M262">
            <v>111522</v>
          </cell>
          <cell r="N262">
            <v>113970</v>
          </cell>
          <cell r="O262">
            <v>126773</v>
          </cell>
        </row>
        <row r="263">
          <cell r="D263">
            <v>43673017</v>
          </cell>
          <cell r="E263">
            <v>37523311</v>
          </cell>
          <cell r="F263">
            <v>33053541</v>
          </cell>
          <cell r="G263">
            <v>32665304</v>
          </cell>
          <cell r="H263">
            <v>31811854</v>
          </cell>
          <cell r="I263">
            <v>36732401</v>
          </cell>
          <cell r="J263">
            <v>41197417</v>
          </cell>
          <cell r="K263">
            <v>41450943</v>
          </cell>
          <cell r="L263">
            <v>39248069</v>
          </cell>
          <cell r="M263">
            <v>32919245</v>
          </cell>
          <cell r="N263">
            <v>30526212</v>
          </cell>
          <cell r="O263">
            <v>38719641</v>
          </cell>
        </row>
        <row r="264">
          <cell r="D264">
            <v>350000</v>
          </cell>
          <cell r="E264">
            <v>308540</v>
          </cell>
          <cell r="F264">
            <v>264450</v>
          </cell>
          <cell r="G264">
            <v>281460</v>
          </cell>
          <cell r="H264">
            <v>260280</v>
          </cell>
          <cell r="I264">
            <v>252260</v>
          </cell>
          <cell r="J264">
            <v>274825</v>
          </cell>
          <cell r="K264">
            <v>267225</v>
          </cell>
          <cell r="L264">
            <v>256845</v>
          </cell>
          <cell r="M264">
            <v>241575</v>
          </cell>
          <cell r="N264">
            <v>250050</v>
          </cell>
          <cell r="O264">
            <v>308375</v>
          </cell>
        </row>
        <row r="265">
          <cell r="D265">
            <v>22960</v>
          </cell>
          <cell r="E265">
            <v>21760</v>
          </cell>
          <cell r="F265">
            <v>15200</v>
          </cell>
          <cell r="G265">
            <v>16800</v>
          </cell>
          <cell r="H265">
            <v>13920</v>
          </cell>
          <cell r="I265">
            <v>13280</v>
          </cell>
          <cell r="J265">
            <v>14720</v>
          </cell>
          <cell r="K265">
            <v>14880</v>
          </cell>
          <cell r="L265">
            <v>14400</v>
          </cell>
          <cell r="M265">
            <v>15280</v>
          </cell>
          <cell r="N265">
            <v>13840</v>
          </cell>
          <cell r="O265">
            <v>18720</v>
          </cell>
        </row>
        <row r="266">
          <cell r="D266">
            <v>530305</v>
          </cell>
          <cell r="E266">
            <v>524538</v>
          </cell>
          <cell r="F266">
            <v>331432</v>
          </cell>
          <cell r="G266">
            <v>455015</v>
          </cell>
          <cell r="H266">
            <v>438830</v>
          </cell>
          <cell r="I266">
            <v>416365</v>
          </cell>
          <cell r="J266">
            <v>317025</v>
          </cell>
          <cell r="K266">
            <v>288465</v>
          </cell>
          <cell r="L266">
            <v>289965</v>
          </cell>
          <cell r="M266">
            <v>359596</v>
          </cell>
          <cell r="N266">
            <v>445749</v>
          </cell>
          <cell r="O266">
            <v>523165</v>
          </cell>
        </row>
        <row r="267">
          <cell r="D267">
            <v>127442</v>
          </cell>
          <cell r="E267">
            <v>87892</v>
          </cell>
          <cell r="F267">
            <v>61686</v>
          </cell>
          <cell r="G267">
            <v>67964</v>
          </cell>
          <cell r="H267">
            <v>39288</v>
          </cell>
          <cell r="I267">
            <v>49269</v>
          </cell>
          <cell r="J267">
            <v>60594</v>
          </cell>
          <cell r="K267">
            <v>63409</v>
          </cell>
          <cell r="L267">
            <v>61853</v>
          </cell>
          <cell r="M267">
            <v>28172</v>
          </cell>
          <cell r="N267">
            <v>50780</v>
          </cell>
          <cell r="O267">
            <v>96950</v>
          </cell>
        </row>
        <row r="268">
          <cell r="D268">
            <v>81582</v>
          </cell>
          <cell r="E268">
            <v>70998</v>
          </cell>
          <cell r="F268">
            <v>69553</v>
          </cell>
          <cell r="G268">
            <v>76626</v>
          </cell>
          <cell r="H268">
            <v>69473</v>
          </cell>
          <cell r="I268">
            <v>74982</v>
          </cell>
          <cell r="J268">
            <v>75780</v>
          </cell>
          <cell r="K268">
            <v>65638</v>
          </cell>
          <cell r="L268">
            <v>78331</v>
          </cell>
          <cell r="M268">
            <v>71865</v>
          </cell>
          <cell r="N268">
            <v>67836</v>
          </cell>
          <cell r="O268">
            <v>79182</v>
          </cell>
        </row>
        <row r="269">
          <cell r="D269">
            <v>690382</v>
          </cell>
          <cell r="E269">
            <v>589978</v>
          </cell>
          <cell r="F269">
            <v>595582</v>
          </cell>
          <cell r="G269">
            <v>659973</v>
          </cell>
          <cell r="H269">
            <v>683667</v>
          </cell>
          <cell r="I269">
            <v>729925</v>
          </cell>
          <cell r="J269">
            <v>709781</v>
          </cell>
          <cell r="K269">
            <v>703262</v>
          </cell>
          <cell r="L269">
            <v>687844</v>
          </cell>
          <cell r="M269">
            <v>636141</v>
          </cell>
          <cell r="N269">
            <v>606817</v>
          </cell>
          <cell r="O269">
            <v>668649</v>
          </cell>
        </row>
        <row r="270">
          <cell r="D270">
            <v>888505</v>
          </cell>
          <cell r="E270">
            <v>694468</v>
          </cell>
          <cell r="F270">
            <v>636585</v>
          </cell>
          <cell r="G270">
            <v>624414</v>
          </cell>
          <cell r="H270">
            <v>607373</v>
          </cell>
          <cell r="I270">
            <v>683956</v>
          </cell>
          <cell r="J270">
            <v>735182</v>
          </cell>
          <cell r="K270">
            <v>695776</v>
          </cell>
          <cell r="L270">
            <v>726923</v>
          </cell>
          <cell r="M270">
            <v>631481</v>
          </cell>
          <cell r="N270">
            <v>641523</v>
          </cell>
          <cell r="O270">
            <v>793535</v>
          </cell>
        </row>
        <row r="271">
          <cell r="D271">
            <v>35700</v>
          </cell>
          <cell r="E271">
            <v>14000</v>
          </cell>
          <cell r="F271">
            <v>26600</v>
          </cell>
          <cell r="G271">
            <v>64750</v>
          </cell>
          <cell r="H271">
            <v>38250</v>
          </cell>
          <cell r="I271">
            <v>63000</v>
          </cell>
          <cell r="J271">
            <v>15750</v>
          </cell>
          <cell r="K271">
            <v>29750</v>
          </cell>
          <cell r="L271">
            <v>42700</v>
          </cell>
          <cell r="M271">
            <v>16800</v>
          </cell>
          <cell r="N271">
            <v>33250</v>
          </cell>
          <cell r="O271">
            <v>45150</v>
          </cell>
        </row>
        <row r="272">
          <cell r="D272">
            <v>26556087</v>
          </cell>
          <cell r="E272">
            <v>23906109</v>
          </cell>
          <cell r="F272">
            <v>22159277</v>
          </cell>
          <cell r="G272">
            <v>22102334</v>
          </cell>
          <cell r="H272">
            <v>22530908</v>
          </cell>
          <cell r="I272">
            <v>24389644</v>
          </cell>
          <cell r="J272">
            <v>25941333</v>
          </cell>
          <cell r="K272">
            <v>25894543</v>
          </cell>
          <cell r="L272">
            <v>24941783</v>
          </cell>
          <cell r="M272">
            <v>22921124</v>
          </cell>
          <cell r="N272">
            <v>21883206</v>
          </cell>
          <cell r="O272">
            <v>25183799</v>
          </cell>
        </row>
        <row r="273">
          <cell r="D273">
            <v>731240</v>
          </cell>
          <cell r="E273">
            <v>564040</v>
          </cell>
          <cell r="F273">
            <v>482120</v>
          </cell>
          <cell r="G273">
            <v>471320</v>
          </cell>
          <cell r="H273">
            <v>467400</v>
          </cell>
          <cell r="I273">
            <v>591640</v>
          </cell>
          <cell r="J273">
            <v>697800</v>
          </cell>
          <cell r="K273">
            <v>692000</v>
          </cell>
          <cell r="L273">
            <v>617480</v>
          </cell>
          <cell r="M273">
            <v>519720</v>
          </cell>
          <cell r="N273">
            <v>466840</v>
          </cell>
          <cell r="O273">
            <v>613440</v>
          </cell>
        </row>
        <row r="274">
          <cell r="D274">
            <v>7969225</v>
          </cell>
          <cell r="E274">
            <v>7681277</v>
          </cell>
          <cell r="F274">
            <v>7006074</v>
          </cell>
          <cell r="G274">
            <v>6176118</v>
          </cell>
          <cell r="H274">
            <v>6309706</v>
          </cell>
          <cell r="I274">
            <v>6269273</v>
          </cell>
          <cell r="J274">
            <v>6375056</v>
          </cell>
          <cell r="K274">
            <v>6634626</v>
          </cell>
          <cell r="L274">
            <v>6513919</v>
          </cell>
          <cell r="M274">
            <v>6366785</v>
          </cell>
          <cell r="N274">
            <v>6371752</v>
          </cell>
          <cell r="O274">
            <v>7347137</v>
          </cell>
        </row>
        <row r="275">
          <cell r="D275">
            <v>37440</v>
          </cell>
          <cell r="E275">
            <v>37260</v>
          </cell>
          <cell r="F275">
            <v>36540</v>
          </cell>
          <cell r="G275">
            <v>41400</v>
          </cell>
          <cell r="H275">
            <v>47880</v>
          </cell>
          <cell r="I275">
            <v>72180</v>
          </cell>
          <cell r="J275">
            <v>88200</v>
          </cell>
          <cell r="K275">
            <v>81720</v>
          </cell>
          <cell r="L275">
            <v>71820</v>
          </cell>
          <cell r="M275">
            <v>50400</v>
          </cell>
          <cell r="N275">
            <v>38340</v>
          </cell>
          <cell r="O275">
            <v>48600</v>
          </cell>
        </row>
        <row r="276">
          <cell r="D276">
            <v>995698</v>
          </cell>
          <cell r="E276">
            <v>961073</v>
          </cell>
          <cell r="F276">
            <v>971919</v>
          </cell>
          <cell r="G276">
            <v>805861</v>
          </cell>
          <cell r="H276">
            <v>1129870</v>
          </cell>
          <cell r="I276">
            <v>2023397</v>
          </cell>
          <cell r="J276">
            <v>1099516</v>
          </cell>
          <cell r="K276">
            <v>1139746</v>
          </cell>
          <cell r="L276">
            <v>1083646</v>
          </cell>
          <cell r="M276">
            <v>903562</v>
          </cell>
          <cell r="N276">
            <v>896878</v>
          </cell>
          <cell r="O276">
            <v>937577</v>
          </cell>
        </row>
        <row r="277">
          <cell r="D277">
            <v>191408</v>
          </cell>
          <cell r="E277">
            <v>79736</v>
          </cell>
          <cell r="F277">
            <v>75156</v>
          </cell>
          <cell r="G277">
            <v>74604</v>
          </cell>
          <cell r="H277">
            <v>111488</v>
          </cell>
          <cell r="I277">
            <v>94128</v>
          </cell>
          <cell r="J277">
            <v>142348</v>
          </cell>
          <cell r="K277">
            <v>143284</v>
          </cell>
          <cell r="L277">
            <v>160564</v>
          </cell>
          <cell r="M277">
            <v>194040</v>
          </cell>
          <cell r="N277">
            <v>218360</v>
          </cell>
          <cell r="O277">
            <v>261856</v>
          </cell>
        </row>
        <row r="278">
          <cell r="D278">
            <v>463264</v>
          </cell>
          <cell r="E278">
            <v>403296</v>
          </cell>
          <cell r="F278">
            <v>426272</v>
          </cell>
          <cell r="G278">
            <v>279984</v>
          </cell>
          <cell r="H278">
            <v>524912</v>
          </cell>
          <cell r="I278">
            <v>419728</v>
          </cell>
          <cell r="J278">
            <v>408304</v>
          </cell>
          <cell r="K278">
            <v>389664</v>
          </cell>
          <cell r="L278">
            <v>444256</v>
          </cell>
          <cell r="M278">
            <v>407296</v>
          </cell>
          <cell r="N278">
            <v>388800</v>
          </cell>
          <cell r="O278">
            <v>455072</v>
          </cell>
        </row>
        <row r="279">
          <cell r="D279">
            <v>71262</v>
          </cell>
          <cell r="E279">
            <v>70045</v>
          </cell>
          <cell r="F279">
            <v>101713</v>
          </cell>
          <cell r="G279">
            <v>256309</v>
          </cell>
          <cell r="H279">
            <v>257657</v>
          </cell>
          <cell r="I279">
            <v>246659</v>
          </cell>
          <cell r="J279">
            <v>179718</v>
          </cell>
          <cell r="K279">
            <v>346301</v>
          </cell>
          <cell r="L279">
            <v>289006</v>
          </cell>
          <cell r="M279">
            <v>350646</v>
          </cell>
          <cell r="N279">
            <v>38484</v>
          </cell>
          <cell r="O279">
            <v>78264</v>
          </cell>
        </row>
        <row r="280">
          <cell r="D280">
            <v>8265822</v>
          </cell>
          <cell r="E280">
            <v>7181415</v>
          </cell>
          <cell r="F280">
            <v>6865332</v>
          </cell>
          <cell r="G280">
            <v>6723862</v>
          </cell>
          <cell r="H280">
            <v>6810660</v>
          </cell>
          <cell r="I280">
            <v>7089014</v>
          </cell>
          <cell r="J280">
            <v>6699979</v>
          </cell>
          <cell r="K280">
            <v>6943373</v>
          </cell>
          <cell r="L280">
            <v>7953658</v>
          </cell>
          <cell r="M280">
            <v>6891664</v>
          </cell>
          <cell r="N280">
            <v>6208900</v>
          </cell>
          <cell r="O280">
            <v>7588826</v>
          </cell>
        </row>
        <row r="281">
          <cell r="D281">
            <v>217500</v>
          </cell>
          <cell r="E281">
            <v>191700</v>
          </cell>
          <cell r="F281">
            <v>136800</v>
          </cell>
          <cell r="G281">
            <v>130500</v>
          </cell>
          <cell r="H281">
            <v>125700</v>
          </cell>
          <cell r="I281">
            <v>110700</v>
          </cell>
          <cell r="J281">
            <v>119100</v>
          </cell>
          <cell r="K281">
            <v>118200</v>
          </cell>
          <cell r="L281">
            <v>142800</v>
          </cell>
          <cell r="M281">
            <v>118200</v>
          </cell>
          <cell r="N281">
            <v>115200</v>
          </cell>
          <cell r="O281">
            <v>170100</v>
          </cell>
        </row>
        <row r="282">
          <cell r="D282">
            <v>2052426</v>
          </cell>
          <cell r="E282">
            <v>1970270</v>
          </cell>
          <cell r="F282">
            <v>1842278</v>
          </cell>
          <cell r="G282">
            <v>2244172</v>
          </cell>
          <cell r="H282">
            <v>2068078</v>
          </cell>
          <cell r="I282">
            <v>2198453</v>
          </cell>
          <cell r="J282">
            <v>2274359</v>
          </cell>
          <cell r="K282">
            <v>2187638</v>
          </cell>
          <cell r="L282">
            <v>2331626</v>
          </cell>
          <cell r="M282">
            <v>2443994</v>
          </cell>
          <cell r="N282">
            <v>2466430</v>
          </cell>
          <cell r="O282">
            <v>2465151</v>
          </cell>
        </row>
        <row r="283">
          <cell r="D283">
            <v>11880000</v>
          </cell>
          <cell r="E283">
            <v>10392000</v>
          </cell>
          <cell r="F283">
            <v>10776001</v>
          </cell>
          <cell r="G283">
            <v>11976000</v>
          </cell>
          <cell r="H283">
            <v>12528000</v>
          </cell>
          <cell r="I283">
            <v>10392000</v>
          </cell>
          <cell r="J283">
            <v>11856000</v>
          </cell>
          <cell r="K283">
            <v>12144000</v>
          </cell>
          <cell r="L283">
            <v>10392000</v>
          </cell>
          <cell r="M283">
            <v>11616000</v>
          </cell>
          <cell r="N283">
            <v>9768000</v>
          </cell>
          <cell r="O283">
            <v>11832000</v>
          </cell>
        </row>
        <row r="284">
          <cell r="D284">
            <v>1596000</v>
          </cell>
          <cell r="E284">
            <v>1554000</v>
          </cell>
          <cell r="F284">
            <v>1554000</v>
          </cell>
          <cell r="G284">
            <v>1428000</v>
          </cell>
          <cell r="H284">
            <v>1344000</v>
          </cell>
          <cell r="I284">
            <v>1386000</v>
          </cell>
          <cell r="J284">
            <v>1344000</v>
          </cell>
          <cell r="K284">
            <v>1302000</v>
          </cell>
          <cell r="L284">
            <v>1176000</v>
          </cell>
          <cell r="M284">
            <v>1386000</v>
          </cell>
          <cell r="N284">
            <v>1554000</v>
          </cell>
          <cell r="O284">
            <v>1638000</v>
          </cell>
        </row>
        <row r="285">
          <cell r="D285">
            <v>4128000</v>
          </cell>
          <cell r="E285">
            <v>4512000</v>
          </cell>
          <cell r="F285">
            <v>4656000</v>
          </cell>
          <cell r="G285">
            <v>4987034</v>
          </cell>
          <cell r="H285">
            <v>4140000</v>
          </cell>
          <cell r="I285">
            <v>4140000</v>
          </cell>
          <cell r="J285">
            <v>4326800</v>
          </cell>
          <cell r="K285">
            <v>3149200</v>
          </cell>
          <cell r="L285">
            <v>3612000</v>
          </cell>
          <cell r="M285">
            <v>4200000</v>
          </cell>
          <cell r="N285">
            <v>4272000</v>
          </cell>
          <cell r="O285">
            <v>4836000</v>
          </cell>
        </row>
        <row r="286">
          <cell r="D286">
            <v>1550880</v>
          </cell>
          <cell r="E286">
            <v>1379520</v>
          </cell>
          <cell r="F286">
            <v>1281600</v>
          </cell>
          <cell r="G286">
            <v>1278000</v>
          </cell>
          <cell r="H286">
            <v>1177920</v>
          </cell>
          <cell r="I286">
            <v>1226160</v>
          </cell>
          <cell r="J286">
            <v>1286640</v>
          </cell>
          <cell r="K286">
            <v>1211760</v>
          </cell>
          <cell r="L286">
            <v>1278720</v>
          </cell>
          <cell r="M286">
            <v>1229040</v>
          </cell>
          <cell r="N286">
            <v>1263600</v>
          </cell>
          <cell r="O286">
            <v>1479600</v>
          </cell>
        </row>
        <row r="287">
          <cell r="D287">
            <v>22355762</v>
          </cell>
          <cell r="E287">
            <v>21118058</v>
          </cell>
          <cell r="F287">
            <v>21181576</v>
          </cell>
          <cell r="G287">
            <v>21942652</v>
          </cell>
          <cell r="H287">
            <v>21504719</v>
          </cell>
          <cell r="I287">
            <v>23543370</v>
          </cell>
          <cell r="J287">
            <v>22725653</v>
          </cell>
          <cell r="K287">
            <v>22419210</v>
          </cell>
          <cell r="L287">
            <v>22845398</v>
          </cell>
          <cell r="M287">
            <v>21754338</v>
          </cell>
          <cell r="N287">
            <v>20998458</v>
          </cell>
          <cell r="O287">
            <v>21754250</v>
          </cell>
        </row>
        <row r="288">
          <cell r="D288">
            <v>31281857</v>
          </cell>
          <cell r="E288">
            <v>22720204</v>
          </cell>
          <cell r="F288">
            <v>25793342</v>
          </cell>
          <cell r="G288">
            <v>11076082</v>
          </cell>
          <cell r="H288">
            <v>16143842</v>
          </cell>
          <cell r="I288">
            <v>30685171</v>
          </cell>
          <cell r="J288">
            <v>27097876</v>
          </cell>
          <cell r="K288">
            <v>33699224</v>
          </cell>
          <cell r="L288">
            <v>29847300</v>
          </cell>
          <cell r="M288">
            <v>30452754</v>
          </cell>
          <cell r="N288">
            <v>29540116</v>
          </cell>
          <cell r="O288">
            <v>30262268</v>
          </cell>
        </row>
        <row r="289">
          <cell r="D289">
            <v>929000</v>
          </cell>
          <cell r="E289">
            <v>777000</v>
          </cell>
          <cell r="F289">
            <v>829000</v>
          </cell>
          <cell r="G289">
            <v>953083</v>
          </cell>
          <cell r="H289">
            <v>818000</v>
          </cell>
          <cell r="I289">
            <v>717000</v>
          </cell>
          <cell r="J289">
            <v>696000</v>
          </cell>
          <cell r="K289">
            <v>714000</v>
          </cell>
          <cell r="L289">
            <v>732000</v>
          </cell>
          <cell r="M289">
            <v>848000</v>
          </cell>
          <cell r="N289">
            <v>807000</v>
          </cell>
          <cell r="O289">
            <v>772000</v>
          </cell>
        </row>
        <row r="290">
          <cell r="D290">
            <v>1000800</v>
          </cell>
          <cell r="E290">
            <v>1065600</v>
          </cell>
          <cell r="F290">
            <v>964800</v>
          </cell>
          <cell r="G290">
            <v>769762</v>
          </cell>
          <cell r="H290">
            <v>1807838</v>
          </cell>
          <cell r="I290">
            <v>1245600</v>
          </cell>
          <cell r="J290">
            <v>1310400</v>
          </cell>
          <cell r="K290">
            <v>1260000</v>
          </cell>
          <cell r="L290">
            <v>1238400</v>
          </cell>
          <cell r="M290">
            <v>1252800</v>
          </cell>
          <cell r="N290">
            <v>1202400</v>
          </cell>
          <cell r="O290">
            <v>1015200</v>
          </cell>
        </row>
        <row r="291">
          <cell r="D291">
            <v>104564000</v>
          </cell>
          <cell r="E291">
            <v>93999000</v>
          </cell>
          <cell r="F291">
            <v>104168000</v>
          </cell>
          <cell r="G291">
            <v>98905000</v>
          </cell>
          <cell r="H291">
            <v>153444241</v>
          </cell>
          <cell r="I291">
            <v>55153362</v>
          </cell>
          <cell r="J291">
            <v>108995943</v>
          </cell>
          <cell r="K291">
            <v>107102454</v>
          </cell>
          <cell r="L291">
            <v>102070769</v>
          </cell>
          <cell r="M291">
            <v>106174231</v>
          </cell>
          <cell r="N291">
            <v>97804000</v>
          </cell>
          <cell r="O291">
            <v>104736000</v>
          </cell>
        </row>
        <row r="292">
          <cell r="D292">
            <v>19560000</v>
          </cell>
          <cell r="E292">
            <v>17539000</v>
          </cell>
          <cell r="F292">
            <v>20164000</v>
          </cell>
          <cell r="G292">
            <v>17332000</v>
          </cell>
          <cell r="H292">
            <v>16387000</v>
          </cell>
          <cell r="I292">
            <v>21100000</v>
          </cell>
          <cell r="J292">
            <v>20124000</v>
          </cell>
          <cell r="K292">
            <v>17554000</v>
          </cell>
          <cell r="L292">
            <v>19319000</v>
          </cell>
          <cell r="M292">
            <v>17517000</v>
          </cell>
          <cell r="N292">
            <v>13103000</v>
          </cell>
          <cell r="O292">
            <v>19256000</v>
          </cell>
        </row>
        <row r="293">
          <cell r="D293">
            <v>882811</v>
          </cell>
          <cell r="E293">
            <v>741742</v>
          </cell>
          <cell r="F293">
            <v>741310</v>
          </cell>
          <cell r="G293">
            <v>634961</v>
          </cell>
          <cell r="H293">
            <v>562421</v>
          </cell>
          <cell r="I293">
            <v>506890</v>
          </cell>
          <cell r="J293">
            <v>541040</v>
          </cell>
          <cell r="K293">
            <v>613488</v>
          </cell>
          <cell r="L293">
            <v>668719</v>
          </cell>
          <cell r="M293">
            <v>778223</v>
          </cell>
          <cell r="N293">
            <v>852574</v>
          </cell>
          <cell r="O293">
            <v>902265</v>
          </cell>
        </row>
        <row r="294">
          <cell r="D294">
            <v>161021</v>
          </cell>
          <cell r="E294">
            <v>150330</v>
          </cell>
          <cell r="F294">
            <v>139503</v>
          </cell>
          <cell r="G294">
            <v>142689</v>
          </cell>
          <cell r="H294">
            <v>135139</v>
          </cell>
          <cell r="I294">
            <v>155381</v>
          </cell>
          <cell r="J294">
            <v>159414</v>
          </cell>
          <cell r="K294">
            <v>150710</v>
          </cell>
          <cell r="L294">
            <v>149083</v>
          </cell>
          <cell r="M294">
            <v>155340</v>
          </cell>
          <cell r="N294">
            <v>122418</v>
          </cell>
          <cell r="O294">
            <v>145915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22">
          <cell r="D322">
            <v>22899.10616000001</v>
          </cell>
          <cell r="E322">
            <v>19211.772679999995</v>
          </cell>
          <cell r="F322">
            <v>15354.291880000002</v>
          </cell>
          <cell r="G322">
            <v>15559.505160000001</v>
          </cell>
          <cell r="H322">
            <v>12321.215200000001</v>
          </cell>
          <cell r="I322">
            <v>14419.223999999998</v>
          </cell>
          <cell r="J322">
            <v>16358.833400000003</v>
          </cell>
          <cell r="K322">
            <v>16343.515600000002</v>
          </cell>
          <cell r="L322">
            <v>14629.768479999999</v>
          </cell>
          <cell r="M322">
            <v>11846.834280000001</v>
          </cell>
          <cell r="N322">
            <v>12407.798879999995</v>
          </cell>
          <cell r="O322">
            <v>19398.014160000013</v>
          </cell>
        </row>
        <row r="323">
          <cell r="D323">
            <v>1920.0182800000005</v>
          </cell>
          <cell r="E323">
            <v>1665.8208800000002</v>
          </cell>
          <cell r="F323">
            <v>1322.9857999999999</v>
          </cell>
          <cell r="G323">
            <v>1478.67608</v>
          </cell>
          <cell r="H323">
            <v>1115.6849599999998</v>
          </cell>
          <cell r="I323">
            <v>1251.7058400000003</v>
          </cell>
          <cell r="J323">
            <v>1513.7118400000004</v>
          </cell>
          <cell r="K323">
            <v>1382.18984</v>
          </cell>
          <cell r="L323">
            <v>1274.72208</v>
          </cell>
          <cell r="M323">
            <v>910.64328</v>
          </cell>
          <cell r="N323">
            <v>1031.1249600000001</v>
          </cell>
          <cell r="O323">
            <v>1774.2080000000001</v>
          </cell>
        </row>
        <row r="324">
          <cell r="D324">
            <v>151.66028</v>
          </cell>
          <cell r="E324">
            <v>114.24712000000002</v>
          </cell>
          <cell r="F324">
            <v>112.20012</v>
          </cell>
          <cell r="G324">
            <v>128.33447999999996</v>
          </cell>
          <cell r="H324">
            <v>111.04579999999999</v>
          </cell>
          <cell r="I324">
            <v>122.02571999999998</v>
          </cell>
          <cell r="J324">
            <v>152.73071999999999</v>
          </cell>
          <cell r="K324">
            <v>142.25407999999999</v>
          </cell>
          <cell r="L324">
            <v>123.66332</v>
          </cell>
          <cell r="M324">
            <v>105.73360000000002</v>
          </cell>
          <cell r="N324">
            <v>99.508719999999983</v>
          </cell>
          <cell r="O324">
            <v>137.83455999999998</v>
          </cell>
        </row>
        <row r="325">
          <cell r="D325">
            <v>1943.7702800000002</v>
          </cell>
          <cell r="E325">
            <v>1655.5175200000003</v>
          </cell>
          <cell r="F325">
            <v>1406.7587999999996</v>
          </cell>
          <cell r="G325">
            <v>1486.5210399999994</v>
          </cell>
          <cell r="H325">
            <v>1280.2441999999999</v>
          </cell>
          <cell r="I325">
            <v>1411.54756</v>
          </cell>
          <cell r="J325">
            <v>1645.2534000000005</v>
          </cell>
          <cell r="K325">
            <v>1779.4453600000002</v>
          </cell>
          <cell r="L325">
            <v>1512.8389600000003</v>
          </cell>
          <cell r="M325">
            <v>1097.91624</v>
          </cell>
          <cell r="N325">
            <v>1081.5712800000001</v>
          </cell>
          <cell r="O325">
            <v>1498.7119600000001</v>
          </cell>
        </row>
        <row r="326">
          <cell r="D326">
            <v>9601653.7150399983</v>
          </cell>
          <cell r="E326">
            <v>7854162.3866800033</v>
          </cell>
          <cell r="F326">
            <v>6584933.5281600002</v>
          </cell>
          <cell r="G326">
            <v>6438166.488959997</v>
          </cell>
          <cell r="H326">
            <v>5568199.5219600005</v>
          </cell>
          <cell r="I326">
            <v>6431847.2331199963</v>
          </cell>
          <cell r="J326">
            <v>7524236.5455600005</v>
          </cell>
          <cell r="K326">
            <v>7585510.4000799973</v>
          </cell>
          <cell r="L326">
            <v>6876008.9322800003</v>
          </cell>
          <cell r="M326">
            <v>5625791.5864399998</v>
          </cell>
          <cell r="N326">
            <v>5703812.8937600022</v>
          </cell>
          <cell r="O326">
            <v>8125416.7548800018</v>
          </cell>
        </row>
        <row r="327">
          <cell r="D327">
            <v>55550.62876</v>
          </cell>
          <cell r="E327">
            <v>43140.455280000002</v>
          </cell>
          <cell r="F327">
            <v>35332.769079999998</v>
          </cell>
          <cell r="G327">
            <v>37931.096159999994</v>
          </cell>
          <cell r="H327">
            <v>30568.851640000001</v>
          </cell>
          <cell r="I327">
            <v>35730.387840000003</v>
          </cell>
          <cell r="J327">
            <v>41078.620160000006</v>
          </cell>
          <cell r="K327">
            <v>40670.761680000011</v>
          </cell>
          <cell r="L327">
            <v>36090.058079999995</v>
          </cell>
          <cell r="M327">
            <v>29104.79176</v>
          </cell>
          <cell r="N327">
            <v>31409.048679999993</v>
          </cell>
          <cell r="O327">
            <v>47049.904559999981</v>
          </cell>
        </row>
        <row r="328">
          <cell r="D328">
            <v>11909196.230199996</v>
          </cell>
          <cell r="E328">
            <v>9581954.6262400001</v>
          </cell>
          <cell r="F328">
            <v>7840474.5517200008</v>
          </cell>
          <cell r="G328">
            <v>7712474.3557999972</v>
          </cell>
          <cell r="H328">
            <v>6163886.6351200016</v>
          </cell>
          <cell r="I328">
            <v>6664185.7346400032</v>
          </cell>
          <cell r="J328">
            <v>7702388.8437999971</v>
          </cell>
          <cell r="K328">
            <v>7702322.3376399986</v>
          </cell>
          <cell r="L328">
            <v>6981171.8219600003</v>
          </cell>
          <cell r="M328">
            <v>6013281.129040001</v>
          </cell>
          <cell r="N328">
            <v>6584855.0617200006</v>
          </cell>
          <cell r="O328">
            <v>9861059.6471999921</v>
          </cell>
        </row>
        <row r="329">
          <cell r="D329">
            <v>1415.9763199999998</v>
          </cell>
          <cell r="E329">
            <v>1037.1110800000004</v>
          </cell>
          <cell r="F329">
            <v>726.19611999999995</v>
          </cell>
          <cell r="G329">
            <v>774.36404000000016</v>
          </cell>
          <cell r="H329">
            <v>707.32028000000003</v>
          </cell>
          <cell r="I329">
            <v>724.24832000000004</v>
          </cell>
          <cell r="J329">
            <v>1011.075</v>
          </cell>
          <cell r="K329">
            <v>835.35824000000002</v>
          </cell>
          <cell r="L329">
            <v>1096.0941599999999</v>
          </cell>
          <cell r="M329">
            <v>761.37835999999982</v>
          </cell>
          <cell r="N329">
            <v>623.82072000000005</v>
          </cell>
          <cell r="O329">
            <v>949.20611999999983</v>
          </cell>
        </row>
        <row r="330">
          <cell r="D330">
            <v>15327.366079999994</v>
          </cell>
          <cell r="E330">
            <v>11386.973879999998</v>
          </cell>
          <cell r="F330">
            <v>9078.8988400000017</v>
          </cell>
          <cell r="G330">
            <v>8570.4365600000019</v>
          </cell>
          <cell r="H330">
            <v>7372.4079599999986</v>
          </cell>
          <cell r="I330">
            <v>8055.8527600000016</v>
          </cell>
          <cell r="J330">
            <v>10041.992959999996</v>
          </cell>
          <cell r="K330">
            <v>10140.716679999996</v>
          </cell>
          <cell r="L330">
            <v>9393.2100000000009</v>
          </cell>
          <cell r="M330">
            <v>7557.4026399999984</v>
          </cell>
          <cell r="N330">
            <v>6914.6547199999986</v>
          </cell>
          <cell r="O330">
            <v>11283.34908</v>
          </cell>
        </row>
        <row r="331">
          <cell r="D331">
            <v>16366.743759999996</v>
          </cell>
          <cell r="E331">
            <v>12846.637760000001</v>
          </cell>
          <cell r="F331">
            <v>9460.3044400000017</v>
          </cell>
          <cell r="G331">
            <v>9642.2925600000017</v>
          </cell>
          <cell r="H331">
            <v>7947.5655200000001</v>
          </cell>
          <cell r="I331">
            <v>9153.1819999999989</v>
          </cell>
          <cell r="J331">
            <v>11363.280839999996</v>
          </cell>
          <cell r="K331">
            <v>11135.282519999997</v>
          </cell>
          <cell r="L331">
            <v>10042.612359999999</v>
          </cell>
          <cell r="M331">
            <v>7920.6695600000003</v>
          </cell>
          <cell r="N331">
            <v>8244.5723199999993</v>
          </cell>
          <cell r="O331">
            <v>13105.337560000004</v>
          </cell>
        </row>
        <row r="332">
          <cell r="D332">
            <v>86.504319999999979</v>
          </cell>
          <cell r="E332">
            <v>88.512079999999983</v>
          </cell>
          <cell r="F332">
            <v>84.528359999999992</v>
          </cell>
          <cell r="G332">
            <v>79.333799999999997</v>
          </cell>
          <cell r="H332">
            <v>55.885480000000001</v>
          </cell>
          <cell r="I332">
            <v>54.628360000000001</v>
          </cell>
          <cell r="J332">
            <v>59.18307999999999</v>
          </cell>
          <cell r="K332">
            <v>36.759360000000008</v>
          </cell>
          <cell r="L332">
            <v>53.836999999999989</v>
          </cell>
          <cell r="M332">
            <v>115.09248000000002</v>
          </cell>
          <cell r="N332">
            <v>87.973440000000025</v>
          </cell>
          <cell r="O332">
            <v>135.48003999999997</v>
          </cell>
        </row>
        <row r="333">
          <cell r="D333">
            <v>1643.2493599999998</v>
          </cell>
          <cell r="E333">
            <v>1258.7654399999997</v>
          </cell>
          <cell r="F333">
            <v>910.66860000000008</v>
          </cell>
          <cell r="G333">
            <v>569.61467999999991</v>
          </cell>
          <cell r="H333">
            <v>463.84543999999994</v>
          </cell>
          <cell r="I333">
            <v>541.74135999999999</v>
          </cell>
          <cell r="J333">
            <v>673.43428000000006</v>
          </cell>
          <cell r="K333">
            <v>736.40471999999977</v>
          </cell>
          <cell r="L333">
            <v>769.81479999999988</v>
          </cell>
          <cell r="M333">
            <v>705.74663999999996</v>
          </cell>
          <cell r="N333">
            <v>505.92552000000001</v>
          </cell>
          <cell r="O333">
            <v>911.57780000000002</v>
          </cell>
        </row>
        <row r="334">
          <cell r="D334">
            <v>5850.4463599999981</v>
          </cell>
          <cell r="E334">
            <v>5704.539240000001</v>
          </cell>
          <cell r="F334">
            <v>5613.3273600000002</v>
          </cell>
          <cell r="G334">
            <v>6245.1677200000022</v>
          </cell>
          <cell r="H334">
            <v>6411.4233199999999</v>
          </cell>
          <cell r="I334">
            <v>6352.0477199999987</v>
          </cell>
          <cell r="J334">
            <v>6297.3892799999994</v>
          </cell>
          <cell r="K334">
            <v>5339.6255200000005</v>
          </cell>
          <cell r="L334">
            <v>6160.7225200000003</v>
          </cell>
          <cell r="M334">
            <v>6088.5981200000006</v>
          </cell>
          <cell r="N334">
            <v>6048.8834400000014</v>
          </cell>
          <cell r="O334">
            <v>5864.396999999999</v>
          </cell>
        </row>
        <row r="335">
          <cell r="D335">
            <v>153736.30599999998</v>
          </cell>
          <cell r="E335">
            <v>151458.33875999996</v>
          </cell>
          <cell r="F335">
            <v>149433.86416000003</v>
          </cell>
          <cell r="G335">
            <v>174243.62236000001</v>
          </cell>
          <cell r="H335">
            <v>171614.48743999997</v>
          </cell>
          <cell r="I335">
            <v>169968.16168000002</v>
          </cell>
          <cell r="J335">
            <v>168641.56804000001</v>
          </cell>
          <cell r="K335">
            <v>166755.20455999998</v>
          </cell>
          <cell r="L335">
            <v>163441.3462</v>
          </cell>
          <cell r="M335">
            <v>157736.65895999997</v>
          </cell>
          <cell r="N335">
            <v>159461.59611999997</v>
          </cell>
          <cell r="O335">
            <v>157422.94835999998</v>
          </cell>
        </row>
        <row r="336">
          <cell r="D336">
            <v>1431.47264</v>
          </cell>
          <cell r="E336">
            <v>1410.1286</v>
          </cell>
          <cell r="F336">
            <v>1411.3751600000001</v>
          </cell>
          <cell r="G336">
            <v>1451.3000799999995</v>
          </cell>
          <cell r="H336">
            <v>1450.6559600000005</v>
          </cell>
          <cell r="I336">
            <v>1451.3693600000001</v>
          </cell>
          <cell r="J336">
            <v>1451.2020399999994</v>
          </cell>
          <cell r="K336">
            <v>1451.0471199999999</v>
          </cell>
          <cell r="L336">
            <v>1451.2224799999999</v>
          </cell>
          <cell r="M336">
            <v>1462.2569599999997</v>
          </cell>
          <cell r="N336">
            <v>1431.3196799999998</v>
          </cell>
          <cell r="O336">
            <v>1431.2300800000005</v>
          </cell>
        </row>
        <row r="337">
          <cell r="D337">
            <v>19806.803199999998</v>
          </cell>
          <cell r="E337">
            <v>19457.168159999997</v>
          </cell>
          <cell r="F337">
            <v>19673.198639999999</v>
          </cell>
          <cell r="G337">
            <v>21037.590200000002</v>
          </cell>
          <cell r="H337">
            <v>20928.083919999997</v>
          </cell>
          <cell r="I337">
            <v>20802.50144</v>
          </cell>
          <cell r="J337">
            <v>20728.59576</v>
          </cell>
          <cell r="K337">
            <v>20464.604799999997</v>
          </cell>
          <cell r="L337">
            <v>20341.891199999995</v>
          </cell>
          <cell r="M337">
            <v>20216.61</v>
          </cell>
          <cell r="N337">
            <v>20176.380799999999</v>
          </cell>
          <cell r="O337">
            <v>20198.414799999999</v>
          </cell>
        </row>
        <row r="338">
          <cell r="D338">
            <v>5229.4885599999998</v>
          </cell>
          <cell r="E338">
            <v>5167.3585599999997</v>
          </cell>
          <cell r="F338">
            <v>5194.481240000001</v>
          </cell>
          <cell r="G338">
            <v>5343.2176799999988</v>
          </cell>
          <cell r="H338">
            <v>5358.0396000000001</v>
          </cell>
          <cell r="I338">
            <v>5312.2671200000004</v>
          </cell>
          <cell r="J338">
            <v>5338.0865600000006</v>
          </cell>
          <cell r="K338">
            <v>5337.2265200000002</v>
          </cell>
          <cell r="L338">
            <v>5269.7384400000001</v>
          </cell>
          <cell r="M338">
            <v>5231.4781999999987</v>
          </cell>
          <cell r="N338">
            <v>5239.8950399999994</v>
          </cell>
          <cell r="O338">
            <v>5277.0136400000001</v>
          </cell>
        </row>
        <row r="339">
          <cell r="D339">
            <v>66.245400000000004</v>
          </cell>
          <cell r="E339">
            <v>66.25439999999999</v>
          </cell>
          <cell r="F339">
            <v>66.254400000000004</v>
          </cell>
          <cell r="G339">
            <v>66.260999999999996</v>
          </cell>
          <cell r="H339">
            <v>66.245200000000011</v>
          </cell>
          <cell r="I339">
            <v>66.258799999999979</v>
          </cell>
          <cell r="J339">
            <v>66.246999999999986</v>
          </cell>
          <cell r="K339">
            <v>66.252200000000002</v>
          </cell>
          <cell r="L339">
            <v>66.238600000000019</v>
          </cell>
          <cell r="M339">
            <v>66.251400000000004</v>
          </cell>
          <cell r="N339">
            <v>66.248400000000018</v>
          </cell>
          <cell r="O339">
            <v>66.254799999999975</v>
          </cell>
        </row>
        <row r="340">
          <cell r="D340">
            <v>53.523200000000024</v>
          </cell>
          <cell r="E340">
            <v>53.518760000000007</v>
          </cell>
          <cell r="F340">
            <v>53.51876</v>
          </cell>
          <cell r="G340">
            <v>53.52252</v>
          </cell>
          <cell r="H340">
            <v>53.526120000000006</v>
          </cell>
          <cell r="I340">
            <v>53.521359999999987</v>
          </cell>
          <cell r="J340">
            <v>53.519559999999984</v>
          </cell>
          <cell r="K340">
            <v>53.517600000000016</v>
          </cell>
          <cell r="L340">
            <v>53.522359999999992</v>
          </cell>
          <cell r="M340">
            <v>53.520240000000001</v>
          </cell>
          <cell r="N340">
            <v>53.520079999999993</v>
          </cell>
          <cell r="O340">
            <v>53.526479999999999</v>
          </cell>
        </row>
        <row r="341">
          <cell r="D341">
            <v>24135.041239999995</v>
          </cell>
          <cell r="E341">
            <v>23305.483520000009</v>
          </cell>
          <cell r="F341">
            <v>23836.926879999995</v>
          </cell>
          <cell r="G341">
            <v>25161.021679999998</v>
          </cell>
          <cell r="H341">
            <v>25132.605439999999</v>
          </cell>
          <cell r="I341">
            <v>25116.35024</v>
          </cell>
          <cell r="J341">
            <v>25048.525679999992</v>
          </cell>
          <cell r="K341">
            <v>24891.15912</v>
          </cell>
          <cell r="L341">
            <v>24792.259480000008</v>
          </cell>
          <cell r="M341">
            <v>24724.685720000001</v>
          </cell>
          <cell r="N341">
            <v>24572.435600000001</v>
          </cell>
          <cell r="O341">
            <v>24404.313280000002</v>
          </cell>
        </row>
        <row r="342">
          <cell r="D342">
            <v>81094.57508000001</v>
          </cell>
          <cell r="E342">
            <v>79760.734200000035</v>
          </cell>
          <cell r="F342">
            <v>80130.085399999996</v>
          </cell>
          <cell r="G342">
            <v>86764.960479999994</v>
          </cell>
          <cell r="H342">
            <v>87012.264359999972</v>
          </cell>
          <cell r="I342">
            <v>86187.975680000003</v>
          </cell>
          <cell r="J342">
            <v>86134.914119999987</v>
          </cell>
          <cell r="K342">
            <v>86001.867679999996</v>
          </cell>
          <cell r="L342">
            <v>83449.281040000002</v>
          </cell>
          <cell r="M342">
            <v>82869.486119999987</v>
          </cell>
          <cell r="N342">
            <v>85234.694680000001</v>
          </cell>
          <cell r="O342">
            <v>84201.384320000012</v>
          </cell>
        </row>
        <row r="343">
          <cell r="D343">
            <v>3137.1218799999988</v>
          </cell>
          <cell r="E343">
            <v>3215.8835200000003</v>
          </cell>
          <cell r="F343">
            <v>2992.2223600000002</v>
          </cell>
          <cell r="G343">
            <v>3130.1076400000002</v>
          </cell>
          <cell r="H343">
            <v>3254.860279999999</v>
          </cell>
          <cell r="I343">
            <v>3266.7267200000001</v>
          </cell>
          <cell r="J343">
            <v>3274.8402000000006</v>
          </cell>
          <cell r="K343">
            <v>3291.3521200000005</v>
          </cell>
          <cell r="L343">
            <v>3249.003040000001</v>
          </cell>
          <cell r="M343">
            <v>3305.41</v>
          </cell>
          <cell r="N343">
            <v>3230.2114399999991</v>
          </cell>
          <cell r="O343">
            <v>3173.8085199999996</v>
          </cell>
        </row>
        <row r="344">
          <cell r="D344">
            <v>11863.736120000001</v>
          </cell>
          <cell r="E344">
            <v>11706.226799999997</v>
          </cell>
          <cell r="F344">
            <v>11551.036599999999</v>
          </cell>
          <cell r="G344">
            <v>13498.43736</v>
          </cell>
          <cell r="H344">
            <v>12207.4758</v>
          </cell>
          <cell r="I344">
            <v>11912.286679999999</v>
          </cell>
          <cell r="J344">
            <v>11930.97028</v>
          </cell>
          <cell r="K344">
            <v>11653.62996</v>
          </cell>
          <cell r="L344">
            <v>11902.67584</v>
          </cell>
          <cell r="M344">
            <v>11915.218919999999</v>
          </cell>
          <cell r="N344">
            <v>11856.206520000002</v>
          </cell>
          <cell r="O344">
            <v>11872.411040000001</v>
          </cell>
        </row>
        <row r="345">
          <cell r="D345">
            <v>171073.59296000001</v>
          </cell>
          <cell r="E345">
            <v>170888.02471999996</v>
          </cell>
          <cell r="F345">
            <v>166847.19791999998</v>
          </cell>
          <cell r="G345">
            <v>207426.21871999995</v>
          </cell>
          <cell r="H345">
            <v>205011.19364000001</v>
          </cell>
          <cell r="I345">
            <v>202011.45335999993</v>
          </cell>
          <cell r="J345">
            <v>198609.0324</v>
          </cell>
          <cell r="K345">
            <v>194077.20859999995</v>
          </cell>
          <cell r="L345">
            <v>189546.03563999999</v>
          </cell>
          <cell r="M345">
            <v>184822.99080000006</v>
          </cell>
          <cell r="N345">
            <v>182181.55503999998</v>
          </cell>
          <cell r="O345">
            <v>177131.90244000001</v>
          </cell>
        </row>
        <row r="346">
          <cell r="D346">
            <v>20288.776519999999</v>
          </cell>
          <cell r="E346">
            <v>18842.325440000001</v>
          </cell>
          <cell r="F346">
            <v>19667.384439999998</v>
          </cell>
          <cell r="G346">
            <v>21296.486360000003</v>
          </cell>
          <cell r="H346">
            <v>21311.99956</v>
          </cell>
          <cell r="I346">
            <v>21424.675439999999</v>
          </cell>
          <cell r="J346">
            <v>21388.775079999999</v>
          </cell>
          <cell r="K346">
            <v>21313.418400000006</v>
          </cell>
          <cell r="L346">
            <v>21097.494320000002</v>
          </cell>
          <cell r="M346">
            <v>16593.897719999997</v>
          </cell>
          <cell r="N346">
            <v>20952.514159999995</v>
          </cell>
          <cell r="O346">
            <v>20777.067719999995</v>
          </cell>
        </row>
        <row r="347">
          <cell r="D347">
            <v>60.148800000000008</v>
          </cell>
          <cell r="E347">
            <v>60.145839999999993</v>
          </cell>
          <cell r="F347">
            <v>60.145839999999993</v>
          </cell>
          <cell r="G347">
            <v>60.141679999999994</v>
          </cell>
          <cell r="H347">
            <v>60.144079999999974</v>
          </cell>
          <cell r="I347">
            <v>74.160040000000009</v>
          </cell>
          <cell r="J347">
            <v>48.108880000000013</v>
          </cell>
          <cell r="K347">
            <v>60.13839999999999</v>
          </cell>
          <cell r="L347">
            <v>60.148240000000001</v>
          </cell>
          <cell r="M347">
            <v>60.140160000000009</v>
          </cell>
          <cell r="N347">
            <v>60.146719999999988</v>
          </cell>
          <cell r="O347">
            <v>60.144319999999993</v>
          </cell>
        </row>
        <row r="348">
          <cell r="D348">
            <v>1756.42416</v>
          </cell>
          <cell r="E348">
            <v>1756.438079999999</v>
          </cell>
          <cell r="F348">
            <v>1789.1607200000001</v>
          </cell>
          <cell r="G348">
            <v>1756.4035199999998</v>
          </cell>
          <cell r="H348">
            <v>1756.4704800000004</v>
          </cell>
          <cell r="I348">
            <v>1756.45128</v>
          </cell>
          <cell r="J348">
            <v>1756.4728</v>
          </cell>
          <cell r="K348">
            <v>1756.4158400000001</v>
          </cell>
          <cell r="L348">
            <v>1756.4588799999999</v>
          </cell>
          <cell r="M348">
            <v>1756.4034400000005</v>
          </cell>
          <cell r="N348">
            <v>1756.4587999999997</v>
          </cell>
          <cell r="O348">
            <v>1756.4579999999996</v>
          </cell>
        </row>
        <row r="349">
          <cell r="D349">
            <v>124.99020000000002</v>
          </cell>
          <cell r="E349">
            <v>157.88151999999997</v>
          </cell>
          <cell r="F349">
            <v>157.88151999999999</v>
          </cell>
          <cell r="G349">
            <v>118.416</v>
          </cell>
          <cell r="H349">
            <v>118.40976000000001</v>
          </cell>
          <cell r="I349">
            <v>118.40679999999998</v>
          </cell>
          <cell r="J349">
            <v>118.40992</v>
          </cell>
          <cell r="K349">
            <v>118.40943999999999</v>
          </cell>
          <cell r="L349">
            <v>118.41239999999996</v>
          </cell>
          <cell r="M349">
            <v>118.40832</v>
          </cell>
          <cell r="N349">
            <v>118.40472</v>
          </cell>
          <cell r="O349">
            <v>118.41096000000002</v>
          </cell>
        </row>
        <row r="350">
          <cell r="D350">
            <v>233.23760000000001</v>
          </cell>
          <cell r="E350">
            <v>233.22279999999995</v>
          </cell>
          <cell r="F350">
            <v>233.22280000000001</v>
          </cell>
          <cell r="G350">
            <v>58.41628</v>
          </cell>
          <cell r="H350">
            <v>68.292839999999998</v>
          </cell>
          <cell r="I350">
            <v>68.278080000000003</v>
          </cell>
          <cell r="J350">
            <v>60.685400000000001</v>
          </cell>
          <cell r="K350">
            <v>105.60916</v>
          </cell>
          <cell r="L350">
            <v>233.23480000000001</v>
          </cell>
          <cell r="M350">
            <v>233.19440000000003</v>
          </cell>
          <cell r="N350">
            <v>233.22719999999993</v>
          </cell>
          <cell r="O350">
            <v>233.21520000000001</v>
          </cell>
        </row>
        <row r="351">
          <cell r="D351">
            <v>3919.3783599999997</v>
          </cell>
          <cell r="E351">
            <v>3844.0845600000002</v>
          </cell>
          <cell r="F351">
            <v>3120.79916</v>
          </cell>
          <cell r="G351">
            <v>4471.3944799999999</v>
          </cell>
          <cell r="H351">
            <v>4485.8146800000004</v>
          </cell>
          <cell r="I351">
            <v>4529.5249599999988</v>
          </cell>
          <cell r="J351">
            <v>4529.5678800000005</v>
          </cell>
          <cell r="K351">
            <v>4529.7250799999993</v>
          </cell>
          <cell r="L351">
            <v>4467.3557999999994</v>
          </cell>
          <cell r="M351">
            <v>4221.473039999998</v>
          </cell>
          <cell r="N351">
            <v>4148.0094799999997</v>
          </cell>
          <cell r="O351">
            <v>3972.9208799999997</v>
          </cell>
        </row>
        <row r="352">
          <cell r="D352">
            <v>338.97543999999999</v>
          </cell>
          <cell r="E352">
            <v>338.96552000000003</v>
          </cell>
          <cell r="F352">
            <v>338.96552000000003</v>
          </cell>
          <cell r="G352">
            <v>311.20056000000005</v>
          </cell>
          <cell r="H352">
            <v>311.20035999999999</v>
          </cell>
          <cell r="I352">
            <v>311.19551999999999</v>
          </cell>
          <cell r="J352">
            <v>311.18428</v>
          </cell>
          <cell r="K352">
            <v>311.17984000000007</v>
          </cell>
          <cell r="L352">
            <v>311.18736000000001</v>
          </cell>
          <cell r="M352">
            <v>321.38924000000003</v>
          </cell>
          <cell r="N352">
            <v>323.62976000000003</v>
          </cell>
          <cell r="O352">
            <v>338.96168000000011</v>
          </cell>
        </row>
        <row r="353">
          <cell r="D353">
            <v>79089.333080000011</v>
          </cell>
          <cell r="E353">
            <v>83559.48232000001</v>
          </cell>
          <cell r="F353">
            <v>87408.5</v>
          </cell>
          <cell r="G353">
            <v>44333.597400000006</v>
          </cell>
          <cell r="H353">
            <v>47803.60484</v>
          </cell>
          <cell r="I353">
            <v>51161.596759999993</v>
          </cell>
          <cell r="J353">
            <v>53404.637800000011</v>
          </cell>
          <cell r="K353">
            <v>56990.157279999999</v>
          </cell>
          <cell r="L353">
            <v>60667.854879999984</v>
          </cell>
          <cell r="M353">
            <v>64891.824199999988</v>
          </cell>
          <cell r="N353">
            <v>68421.568200000009</v>
          </cell>
          <cell r="O353">
            <v>74025.155559999999</v>
          </cell>
        </row>
        <row r="354">
          <cell r="D354">
            <v>0</v>
          </cell>
          <cell r="E354">
            <v>8.8913200000000003</v>
          </cell>
          <cell r="F354">
            <v>18.3904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D355">
            <v>11.619199999999999</v>
          </cell>
          <cell r="E355">
            <v>19.37276</v>
          </cell>
          <cell r="F355">
            <v>40.294319999999999</v>
          </cell>
          <cell r="G355">
            <v>0</v>
          </cell>
          <cell r="H355">
            <v>0</v>
          </cell>
          <cell r="I355">
            <v>0</v>
          </cell>
          <cell r="J355">
            <v>5.8086400000000005</v>
          </cell>
          <cell r="K355">
            <v>11.620560000000001</v>
          </cell>
          <cell r="L355">
            <v>11.61772</v>
          </cell>
          <cell r="M355">
            <v>11.6204</v>
          </cell>
          <cell r="N355">
            <v>11.619800000000001</v>
          </cell>
          <cell r="O355">
            <v>11.616960000000001</v>
          </cell>
        </row>
        <row r="356">
          <cell r="D356">
            <v>0</v>
          </cell>
          <cell r="E356">
            <v>0</v>
          </cell>
          <cell r="F356">
            <v>25.116159999999997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D357">
            <v>133.33627999999999</v>
          </cell>
          <cell r="E357">
            <v>169.52343999999999</v>
          </cell>
          <cell r="F357">
            <v>197.26924</v>
          </cell>
          <cell r="G357">
            <v>57.15936</v>
          </cell>
          <cell r="H357">
            <v>89.544119999999978</v>
          </cell>
          <cell r="I357">
            <v>114.32231999999999</v>
          </cell>
          <cell r="J357">
            <v>114.28559999999996</v>
          </cell>
          <cell r="K357">
            <v>114.29544000000001</v>
          </cell>
          <cell r="L357">
            <v>114.30528000000001</v>
          </cell>
          <cell r="M357">
            <v>131.43315999999999</v>
          </cell>
          <cell r="N357">
            <v>133.37911999999997</v>
          </cell>
          <cell r="O357">
            <v>133.33628000000002</v>
          </cell>
        </row>
        <row r="358">
          <cell r="D358">
            <v>2386.2101200000006</v>
          </cell>
          <cell r="E358">
            <v>3339.356240000001</v>
          </cell>
          <cell r="F358">
            <v>4701.7483999999995</v>
          </cell>
          <cell r="G358">
            <v>155.4068</v>
          </cell>
          <cell r="H358">
            <v>420.11279999999999</v>
          </cell>
          <cell r="I358">
            <v>564.95047999999997</v>
          </cell>
          <cell r="J358">
            <v>691.1712</v>
          </cell>
          <cell r="K358">
            <v>779.43859999999995</v>
          </cell>
          <cell r="L358">
            <v>930.06992000000025</v>
          </cell>
          <cell r="M358">
            <v>1135.3055200000001</v>
          </cell>
          <cell r="N358">
            <v>1287.7747200000001</v>
          </cell>
          <cell r="O358">
            <v>1818.7706000000003</v>
          </cell>
        </row>
        <row r="359">
          <cell r="D359">
            <v>1768.3258800000001</v>
          </cell>
          <cell r="E359">
            <v>1952.393</v>
          </cell>
          <cell r="F359">
            <v>2302.4671600000001</v>
          </cell>
          <cell r="G359">
            <v>0</v>
          </cell>
          <cell r="H359">
            <v>0</v>
          </cell>
          <cell r="I359">
            <v>2.0232799999999997</v>
          </cell>
          <cell r="J359">
            <v>71.953599999999994</v>
          </cell>
          <cell r="K359">
            <v>385.12040000000007</v>
          </cell>
          <cell r="L359">
            <v>992.0975599999997</v>
          </cell>
          <cell r="M359">
            <v>1244.4537199999997</v>
          </cell>
          <cell r="N359">
            <v>1360.9633200000001</v>
          </cell>
          <cell r="O359">
            <v>1562.62256</v>
          </cell>
        </row>
        <row r="360"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D361">
            <v>0</v>
          </cell>
          <cell r="E361">
            <v>0</v>
          </cell>
          <cell r="F361">
            <v>0</v>
          </cell>
          <cell r="G361">
            <v>-67.62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D362">
            <v>11820.307240000006</v>
          </cell>
          <cell r="E362">
            <v>11147.171040000001</v>
          </cell>
          <cell r="F362">
            <v>11157.96544</v>
          </cell>
          <cell r="G362">
            <v>11645.025440000001</v>
          </cell>
          <cell r="H362">
            <v>12848.728399999998</v>
          </cell>
          <cell r="I362">
            <v>11993.20336</v>
          </cell>
          <cell r="J362">
            <v>12140.203639999998</v>
          </cell>
          <cell r="K362">
            <v>11468.797080000004</v>
          </cell>
          <cell r="L362">
            <v>11892.980759999997</v>
          </cell>
          <cell r="M362">
            <v>12165.049800000004</v>
          </cell>
          <cell r="N362">
            <v>11702.276000000002</v>
          </cell>
          <cell r="O362">
            <v>11979.82848</v>
          </cell>
        </row>
        <row r="363">
          <cell r="D363">
            <v>1929380.2492399998</v>
          </cell>
          <cell r="E363">
            <v>1689157.9824800002</v>
          </cell>
          <cell r="F363">
            <v>1536973.71924</v>
          </cell>
          <cell r="G363">
            <v>1485354.1856800003</v>
          </cell>
          <cell r="H363">
            <v>1394678.2298799998</v>
          </cell>
          <cell r="I363">
            <v>1480406.1451600001</v>
          </cell>
          <cell r="J363">
            <v>1602229.8172400005</v>
          </cell>
          <cell r="K363">
            <v>1601857.2945200007</v>
          </cell>
          <cell r="L363">
            <v>1542884.4119599997</v>
          </cell>
          <cell r="M363">
            <v>1401216.5625999994</v>
          </cell>
          <cell r="N363">
            <v>1399625.9076400001</v>
          </cell>
          <cell r="O363">
            <v>1708002.5777600002</v>
          </cell>
        </row>
        <row r="364">
          <cell r="D364">
            <v>49.296839999999989</v>
          </cell>
          <cell r="E364">
            <v>48.719680000000004</v>
          </cell>
          <cell r="F364">
            <v>47.145959999999995</v>
          </cell>
          <cell r="G364">
            <v>46.652680000000004</v>
          </cell>
          <cell r="H364">
            <v>46.401040000000016</v>
          </cell>
          <cell r="I364">
            <v>48.561920000000001</v>
          </cell>
          <cell r="J364">
            <v>45.991640000000011</v>
          </cell>
          <cell r="K364">
            <v>46.978200000000001</v>
          </cell>
          <cell r="L364">
            <v>47.397599999999997</v>
          </cell>
          <cell r="M364">
            <v>49.548479999999998</v>
          </cell>
          <cell r="N364">
            <v>47.313720000000011</v>
          </cell>
          <cell r="O364">
            <v>49.967879999999987</v>
          </cell>
        </row>
        <row r="365">
          <cell r="D365">
            <v>41792.277279999995</v>
          </cell>
          <cell r="E365">
            <v>27312.44507999999</v>
          </cell>
          <cell r="F365">
            <v>27152.938880000002</v>
          </cell>
          <cell r="G365">
            <v>27650.250639999998</v>
          </cell>
          <cell r="H365">
            <v>27650.250640000006</v>
          </cell>
          <cell r="I365">
            <v>27650.250639999998</v>
          </cell>
          <cell r="J365">
            <v>27645.046200000004</v>
          </cell>
          <cell r="K365">
            <v>27609.202320000004</v>
          </cell>
          <cell r="L365">
            <v>27609.202319999997</v>
          </cell>
          <cell r="M365">
            <v>27570.923640000001</v>
          </cell>
          <cell r="N365">
            <v>27309.550319999995</v>
          </cell>
          <cell r="O365">
            <v>30422.985840000001</v>
          </cell>
        </row>
        <row r="366">
          <cell r="D366">
            <v>12876.218240000002</v>
          </cell>
          <cell r="E366">
            <v>11908.410520000001</v>
          </cell>
          <cell r="F366">
            <v>13745.707</v>
          </cell>
          <cell r="G366">
            <v>15925.910040000002</v>
          </cell>
          <cell r="H366">
            <v>12738.399240000001</v>
          </cell>
          <cell r="I366">
            <v>9944.0856399999993</v>
          </cell>
          <cell r="J366">
            <v>8760.8857199999984</v>
          </cell>
          <cell r="K366">
            <v>8966.5076799999988</v>
          </cell>
          <cell r="L366">
            <v>9797.0472400000017</v>
          </cell>
          <cell r="M366">
            <v>11248.815359999999</v>
          </cell>
          <cell r="N366">
            <v>11467.723599999999</v>
          </cell>
          <cell r="O366">
            <v>12503.279240000002</v>
          </cell>
        </row>
        <row r="367">
          <cell r="D367">
            <v>4322551.2359599993</v>
          </cell>
          <cell r="E367">
            <v>3785143.5066799996</v>
          </cell>
          <cell r="F367">
            <v>3421788.0690800003</v>
          </cell>
          <cell r="G367">
            <v>3408459.9095199998</v>
          </cell>
          <cell r="H367">
            <v>3277796.3935200004</v>
          </cell>
          <cell r="I367">
            <v>3601129.3058799994</v>
          </cell>
          <cell r="J367">
            <v>3973207.8879600009</v>
          </cell>
          <cell r="K367">
            <v>3997851.7188399993</v>
          </cell>
          <cell r="L367">
            <v>3813444.2777200006</v>
          </cell>
          <cell r="M367">
            <v>3320257.6605999991</v>
          </cell>
          <cell r="N367">
            <v>3171341.9625599999</v>
          </cell>
          <cell r="O367">
            <v>3885711.0170799987</v>
          </cell>
        </row>
        <row r="368">
          <cell r="D368">
            <v>33326.229999999996</v>
          </cell>
          <cell r="E368">
            <v>29813.2552</v>
          </cell>
          <cell r="F368">
            <v>26602.565999999995</v>
          </cell>
          <cell r="G368">
            <v>28149.434799999995</v>
          </cell>
          <cell r="H368">
            <v>27135.956399999999</v>
          </cell>
          <cell r="I368">
            <v>25619.7588</v>
          </cell>
          <cell r="J368">
            <v>26888.000999999989</v>
          </cell>
          <cell r="K368">
            <v>26357.483000000004</v>
          </cell>
          <cell r="L368">
            <v>25711.838599999999</v>
          </cell>
          <cell r="M368">
            <v>24866.970999999998</v>
          </cell>
          <cell r="N368">
            <v>26225.43399999999</v>
          </cell>
          <cell r="O368">
            <v>30334.724999999991</v>
          </cell>
        </row>
        <row r="369">
          <cell r="D369">
            <v>2309.1447999999996</v>
          </cell>
          <cell r="E369">
            <v>2091.1687999999999</v>
          </cell>
          <cell r="F369">
            <v>1529.8660000000002</v>
          </cell>
          <cell r="G369">
            <v>1640.7240000000004</v>
          </cell>
          <cell r="H369">
            <v>1358.6995999999999</v>
          </cell>
          <cell r="I369">
            <v>1320.7063999999996</v>
          </cell>
          <cell r="J369">
            <v>1456.4335999999998</v>
          </cell>
          <cell r="K369">
            <v>1468.5744</v>
          </cell>
          <cell r="L369">
            <v>1405.712</v>
          </cell>
          <cell r="M369">
            <v>1498.9264000000003</v>
          </cell>
          <cell r="N369">
            <v>1357.9191999999996</v>
          </cell>
          <cell r="O369">
            <v>1834.0236</v>
          </cell>
        </row>
        <row r="370">
          <cell r="D370">
            <v>43034.093399999998</v>
          </cell>
          <cell r="E370">
            <v>51603.96744</v>
          </cell>
          <cell r="F370">
            <v>28907.926160000006</v>
          </cell>
          <cell r="G370">
            <v>40862.058199999992</v>
          </cell>
          <cell r="H370">
            <v>39317.660400000001</v>
          </cell>
          <cell r="I370">
            <v>37158.806200000014</v>
          </cell>
          <cell r="J370">
            <v>27776.947</v>
          </cell>
          <cell r="K370">
            <v>27176.414199999996</v>
          </cell>
          <cell r="L370">
            <v>25931.184199999989</v>
          </cell>
          <cell r="M370">
            <v>31823.132480000007</v>
          </cell>
          <cell r="N370">
            <v>37996.006119999998</v>
          </cell>
          <cell r="O370">
            <v>49256.8802</v>
          </cell>
        </row>
        <row r="371">
          <cell r="D371">
            <v>11154.604960000001</v>
          </cell>
          <cell r="E371">
            <v>8064.3309599999975</v>
          </cell>
          <cell r="F371">
            <v>5866.6416799999997</v>
          </cell>
          <cell r="G371">
            <v>6373.0203199999996</v>
          </cell>
          <cell r="H371">
            <v>4264.7674399999987</v>
          </cell>
          <cell r="I371">
            <v>5311.8437199999998</v>
          </cell>
          <cell r="J371">
            <v>6441.7847200000006</v>
          </cell>
          <cell r="K371">
            <v>6580.8669199999986</v>
          </cell>
          <cell r="L371">
            <v>6463.6896399999987</v>
          </cell>
          <cell r="M371">
            <v>3484.5673600000009</v>
          </cell>
          <cell r="N371">
            <v>5148.9564</v>
          </cell>
          <cell r="O371">
            <v>8829.5959999999995</v>
          </cell>
        </row>
        <row r="372">
          <cell r="D372">
            <v>7806.7781599999998</v>
          </cell>
          <cell r="E372">
            <v>6773.2522399999998</v>
          </cell>
          <cell r="F372">
            <v>6829.5256399999998</v>
          </cell>
          <cell r="G372">
            <v>7487.4988799999992</v>
          </cell>
          <cell r="H372">
            <v>6820.565239999999</v>
          </cell>
          <cell r="I372">
            <v>7311.8501599999981</v>
          </cell>
          <cell r="J372">
            <v>7349.4663999999993</v>
          </cell>
          <cell r="K372">
            <v>6456.295439999999</v>
          </cell>
          <cell r="L372">
            <v>7185.0742799999971</v>
          </cell>
          <cell r="M372">
            <v>5971.6962000000021</v>
          </cell>
          <cell r="N372">
            <v>6142.9636799999971</v>
          </cell>
          <cell r="O372">
            <v>7512.5061600000008</v>
          </cell>
        </row>
        <row r="373">
          <cell r="D373">
            <v>83916.492159999994</v>
          </cell>
          <cell r="E373">
            <v>73505.494640000004</v>
          </cell>
          <cell r="F373">
            <v>74219.408159999992</v>
          </cell>
          <cell r="G373">
            <v>77242.505240000013</v>
          </cell>
          <cell r="H373">
            <v>72803.737959999999</v>
          </cell>
          <cell r="I373">
            <v>86684.768999999971</v>
          </cell>
          <cell r="J373">
            <v>87410.410280000011</v>
          </cell>
          <cell r="K373">
            <v>86739.476560000025</v>
          </cell>
          <cell r="L373">
            <v>84434.294720000005</v>
          </cell>
          <cell r="M373">
            <v>70982.077080000017</v>
          </cell>
          <cell r="N373">
            <v>68341.069960000008</v>
          </cell>
          <cell r="O373">
            <v>81573.778120000032</v>
          </cell>
        </row>
        <row r="374">
          <cell r="D374">
            <v>78405.289399999994</v>
          </cell>
          <cell r="E374">
            <v>61797.415840000001</v>
          </cell>
          <cell r="F374">
            <v>55654.349800000011</v>
          </cell>
          <cell r="G374">
            <v>55718.106320000014</v>
          </cell>
          <cell r="H374">
            <v>54846.887239999989</v>
          </cell>
          <cell r="I374">
            <v>62449.899279999998</v>
          </cell>
          <cell r="J374">
            <v>66526.506160000004</v>
          </cell>
          <cell r="K374">
            <v>62418.030879999991</v>
          </cell>
          <cell r="L374">
            <v>65817.83124</v>
          </cell>
          <cell r="M374">
            <v>56976.716280000022</v>
          </cell>
          <cell r="N374">
            <v>57148.299239999978</v>
          </cell>
          <cell r="O374">
            <v>69778.855800000005</v>
          </cell>
        </row>
        <row r="375">
          <cell r="D375">
            <v>3338.2359999999999</v>
          </cell>
          <cell r="E375">
            <v>1657.1899999999998</v>
          </cell>
          <cell r="F375">
            <v>2885.6480000000001</v>
          </cell>
          <cell r="G375">
            <v>5200.8900000000003</v>
          </cell>
          <cell r="H375">
            <v>4350.9800000000005</v>
          </cell>
          <cell r="I375">
            <v>6079.4</v>
          </cell>
          <cell r="J375">
            <v>1745.5299999999997</v>
          </cell>
          <cell r="K375">
            <v>3101</v>
          </cell>
          <cell r="L375">
            <v>4381.5659999999998</v>
          </cell>
          <cell r="M375">
            <v>1901.864</v>
          </cell>
          <cell r="N375">
            <v>3234.6099999999983</v>
          </cell>
          <cell r="O375">
            <v>4342.9419999999991</v>
          </cell>
        </row>
        <row r="376">
          <cell r="D376">
            <v>2198057.9875599998</v>
          </cell>
          <cell r="E376">
            <v>2021999.6329199993</v>
          </cell>
          <cell r="F376">
            <v>1915577.6947600001</v>
          </cell>
          <cell r="G376">
            <v>1912322.8259199997</v>
          </cell>
          <cell r="H376">
            <v>1928155.2930399999</v>
          </cell>
          <cell r="I376">
            <v>2046811.6887200004</v>
          </cell>
          <cell r="J376">
            <v>2160002.8920399998</v>
          </cell>
          <cell r="K376">
            <v>2139345.9268399999</v>
          </cell>
          <cell r="L376">
            <v>2085603.1180400001</v>
          </cell>
          <cell r="M376">
            <v>1950634.88112</v>
          </cell>
          <cell r="N376">
            <v>1882829.5292799999</v>
          </cell>
          <cell r="O376">
            <v>2107549.3301199996</v>
          </cell>
        </row>
        <row r="377">
          <cell r="D377">
            <v>58755.011200000008</v>
          </cell>
          <cell r="E377">
            <v>45042.3652</v>
          </cell>
          <cell r="F377">
            <v>39836.125599999999</v>
          </cell>
          <cell r="G377">
            <v>39558.371599999999</v>
          </cell>
          <cell r="H377">
            <v>38549.691999999995</v>
          </cell>
          <cell r="I377">
            <v>46999.483200000002</v>
          </cell>
          <cell r="J377">
            <v>54133.934000000008</v>
          </cell>
          <cell r="K377">
            <v>53647.279999999984</v>
          </cell>
          <cell r="L377">
            <v>48862.932399999991</v>
          </cell>
          <cell r="M377">
            <v>42173.543599999997</v>
          </cell>
          <cell r="N377">
            <v>38841.589200000002</v>
          </cell>
          <cell r="O377">
            <v>48487.507200000007</v>
          </cell>
        </row>
        <row r="378">
          <cell r="D378">
            <v>648094.74300000002</v>
          </cell>
          <cell r="E378">
            <v>605492.97476000036</v>
          </cell>
          <cell r="F378">
            <v>607897.68712000013</v>
          </cell>
          <cell r="G378">
            <v>505793.79784000001</v>
          </cell>
          <cell r="H378">
            <v>524613.1192800001</v>
          </cell>
          <cell r="I378">
            <v>512367.11924000003</v>
          </cell>
          <cell r="J378">
            <v>529630.56727999996</v>
          </cell>
          <cell r="K378">
            <v>561020.38887999998</v>
          </cell>
          <cell r="L378">
            <v>541983.63572000014</v>
          </cell>
          <cell r="M378">
            <v>535373.14579999994</v>
          </cell>
          <cell r="N378">
            <v>532533.17775999999</v>
          </cell>
          <cell r="O378">
            <v>587009.67156000005</v>
          </cell>
        </row>
        <row r="379">
          <cell r="D379">
            <v>2985.9471999999996</v>
          </cell>
          <cell r="E379">
            <v>2977.4087999999997</v>
          </cell>
          <cell r="F379">
            <v>2943.2552000000001</v>
          </cell>
          <cell r="G379">
            <v>3102.7220000000002</v>
          </cell>
          <cell r="H379">
            <v>3591.8344000000006</v>
          </cell>
          <cell r="I379">
            <v>5360.8183999999992</v>
          </cell>
          <cell r="J379">
            <v>6073.4059999999999</v>
          </cell>
          <cell r="K379">
            <v>5679.1035999999986</v>
          </cell>
          <cell r="L379">
            <v>5209.4415999999983</v>
          </cell>
          <cell r="M379">
            <v>4114.2819999999992</v>
          </cell>
          <cell r="N379">
            <v>3028.6492000000012</v>
          </cell>
          <cell r="O379">
            <v>3515.3779999999992</v>
          </cell>
        </row>
        <row r="380">
          <cell r="D380">
            <v>44090.698240000012</v>
          </cell>
          <cell r="E380">
            <v>44900.253240000005</v>
          </cell>
          <cell r="F380">
            <v>44737.865720000002</v>
          </cell>
          <cell r="G380">
            <v>49337.590680000001</v>
          </cell>
          <cell r="H380">
            <v>57252.86559999999</v>
          </cell>
          <cell r="I380">
            <v>86308.880359999981</v>
          </cell>
          <cell r="J380">
            <v>128695.37207999999</v>
          </cell>
          <cell r="K380">
            <v>-32603.915520000039</v>
          </cell>
          <cell r="L380">
            <v>46714.466480000003</v>
          </cell>
          <cell r="M380">
            <v>41065.630559999983</v>
          </cell>
          <cell r="N380">
            <v>40348.36664</v>
          </cell>
          <cell r="O380">
            <v>41693.448759999999</v>
          </cell>
        </row>
        <row r="381">
          <cell r="D381">
            <v>15886.933039999996</v>
          </cell>
          <cell r="E381">
            <v>6983.7156800000002</v>
          </cell>
          <cell r="F381">
            <v>6480.5752800000009</v>
          </cell>
          <cell r="G381">
            <v>6521.5335200000009</v>
          </cell>
          <cell r="H381">
            <v>9684.40344</v>
          </cell>
          <cell r="I381">
            <v>8384.5466400000005</v>
          </cell>
          <cell r="J381">
            <v>11755.85024</v>
          </cell>
          <cell r="K381">
            <v>12131.861919999999</v>
          </cell>
          <cell r="L381">
            <v>13383.268320000005</v>
          </cell>
          <cell r="M381">
            <v>16131.735199999999</v>
          </cell>
          <cell r="N381">
            <v>18239.956799999993</v>
          </cell>
          <cell r="O381">
            <v>21421.621280000007</v>
          </cell>
        </row>
        <row r="382">
          <cell r="D382">
            <v>38710.024319999982</v>
          </cell>
          <cell r="E382">
            <v>36753.958480000001</v>
          </cell>
          <cell r="F382">
            <v>30483.275360000007</v>
          </cell>
          <cell r="G382">
            <v>19097.897919999999</v>
          </cell>
          <cell r="H382">
            <v>36892.708560000006</v>
          </cell>
          <cell r="I382">
            <v>27876.424639999997</v>
          </cell>
          <cell r="J382">
            <v>27966.389520000001</v>
          </cell>
          <cell r="K382">
            <v>27304.846320000004</v>
          </cell>
          <cell r="L382">
            <v>29344.55328</v>
          </cell>
          <cell r="M382">
            <v>27827.678480000002</v>
          </cell>
          <cell r="N382">
            <v>26802.633999999998</v>
          </cell>
          <cell r="O382">
            <v>29926.34936</v>
          </cell>
        </row>
        <row r="383">
          <cell r="D383">
            <v>11297.986560000003</v>
          </cell>
          <cell r="E383">
            <v>6716.4446000000007</v>
          </cell>
          <cell r="F383">
            <v>-3893.3835599999993</v>
          </cell>
          <cell r="G383">
            <v>12288.408920000009</v>
          </cell>
          <cell r="H383">
            <v>17576.919160000001</v>
          </cell>
          <cell r="I383">
            <v>16056.486919999999</v>
          </cell>
          <cell r="J383">
            <v>11102.115840000006</v>
          </cell>
          <cell r="K383">
            <v>24935.78788</v>
          </cell>
          <cell r="L383">
            <v>27936.62328</v>
          </cell>
          <cell r="M383">
            <v>29144.106479999999</v>
          </cell>
          <cell r="N383">
            <v>3479.7479200000089</v>
          </cell>
          <cell r="O383">
            <v>10696.954320000001</v>
          </cell>
        </row>
        <row r="384">
          <cell r="D384">
            <v>745328.17935999995</v>
          </cell>
          <cell r="E384">
            <v>679572.26020000002</v>
          </cell>
          <cell r="F384">
            <v>667435.15816000011</v>
          </cell>
          <cell r="G384">
            <v>655021.66456000006</v>
          </cell>
          <cell r="H384">
            <v>656621.3308</v>
          </cell>
          <cell r="I384">
            <v>666874.06432</v>
          </cell>
          <cell r="J384">
            <v>619378.70852000022</v>
          </cell>
          <cell r="K384">
            <v>648168.47724000015</v>
          </cell>
          <cell r="L384">
            <v>733024.17304000002</v>
          </cell>
          <cell r="M384">
            <v>660969.79631999985</v>
          </cell>
          <cell r="N384">
            <v>609249.17200000025</v>
          </cell>
          <cell r="O384">
            <v>707647.11488000001</v>
          </cell>
        </row>
        <row r="385">
          <cell r="D385">
            <v>15367.399999999998</v>
          </cell>
          <cell r="E385">
            <v>14301.446000000004</v>
          </cell>
          <cell r="F385">
            <v>10827.994000000001</v>
          </cell>
          <cell r="G385">
            <v>10568.619999999995</v>
          </cell>
          <cell r="H385">
            <v>9969.6060000000034</v>
          </cell>
          <cell r="I385">
            <v>9099.6059999999961</v>
          </cell>
          <cell r="J385">
            <v>9491.238000000003</v>
          </cell>
          <cell r="K385">
            <v>9407.025999999998</v>
          </cell>
          <cell r="L385">
            <v>11545.753999999997</v>
          </cell>
          <cell r="M385">
            <v>10102.165999999997</v>
          </cell>
          <cell r="N385">
            <v>9803.2859999999982</v>
          </cell>
          <cell r="O385">
            <v>12194.438000000002</v>
          </cell>
        </row>
        <row r="386">
          <cell r="D386">
            <v>167276.84288000001</v>
          </cell>
          <cell r="E386">
            <v>172523.76759999999</v>
          </cell>
          <cell r="F386">
            <v>180568.64863999994</v>
          </cell>
          <cell r="G386">
            <v>199481.49736000001</v>
          </cell>
          <cell r="H386">
            <v>224153.28263999996</v>
          </cell>
          <cell r="I386">
            <v>208115.88763999997</v>
          </cell>
          <cell r="J386">
            <v>200514.47291999997</v>
          </cell>
          <cell r="K386">
            <v>227330.41543999998</v>
          </cell>
          <cell r="L386">
            <v>217406.49888</v>
          </cell>
          <cell r="M386">
            <v>247577.07672000001</v>
          </cell>
          <cell r="N386">
            <v>178313.84840000005</v>
          </cell>
          <cell r="O386">
            <v>224852.74588000003</v>
          </cell>
        </row>
        <row r="387">
          <cell r="D387">
            <v>302308.39999999997</v>
          </cell>
          <cell r="E387">
            <v>-262398.04000000004</v>
          </cell>
          <cell r="F387">
            <v>801229.85388000007</v>
          </cell>
          <cell r="G387">
            <v>262828.88</v>
          </cell>
          <cell r="H387">
            <v>100892.64000000001</v>
          </cell>
          <cell r="I387">
            <v>482404.95999999996</v>
          </cell>
          <cell r="J387">
            <v>301699.27999999997</v>
          </cell>
          <cell r="K387">
            <v>-79963.280000000028</v>
          </cell>
          <cell r="L387">
            <v>653514.96</v>
          </cell>
          <cell r="M387">
            <v>295608.08</v>
          </cell>
          <cell r="N387">
            <v>248705.84</v>
          </cell>
          <cell r="O387">
            <v>301090.15999999997</v>
          </cell>
        </row>
        <row r="388">
          <cell r="D388">
            <v>73827.78</v>
          </cell>
          <cell r="E388">
            <v>76732.5</v>
          </cell>
          <cell r="F388">
            <v>78276.84</v>
          </cell>
          <cell r="G388">
            <v>69775.620000000024</v>
          </cell>
          <cell r="H388">
            <v>67952.819999999963</v>
          </cell>
          <cell r="I388">
            <v>72856.320000000007</v>
          </cell>
          <cell r="J388">
            <v>66136.319999999978</v>
          </cell>
          <cell r="K388">
            <v>75638.610000000015</v>
          </cell>
          <cell r="L388">
            <v>70801.260000000009</v>
          </cell>
          <cell r="M388">
            <v>71330.670000000013</v>
          </cell>
          <cell r="N388">
            <v>73591.739999999991</v>
          </cell>
          <cell r="O388">
            <v>75469.350000000035</v>
          </cell>
        </row>
        <row r="389">
          <cell r="D389">
            <v>200934.91999999998</v>
          </cell>
          <cell r="E389">
            <v>201720.2</v>
          </cell>
          <cell r="F389">
            <v>205828.94000000003</v>
          </cell>
          <cell r="G389">
            <v>225423.51191999993</v>
          </cell>
          <cell r="H389">
            <v>192464.66000000003</v>
          </cell>
          <cell r="I389">
            <v>113530.20000000001</v>
          </cell>
          <cell r="J389">
            <v>229732.66400000005</v>
          </cell>
          <cell r="K389">
            <v>216866.77600000007</v>
          </cell>
          <cell r="L389">
            <v>187043.96000000002</v>
          </cell>
          <cell r="M389">
            <v>195576.08000000002</v>
          </cell>
          <cell r="N389">
            <v>197471.24000000011</v>
          </cell>
          <cell r="O389">
            <v>200911.15999999997</v>
          </cell>
        </row>
        <row r="390">
          <cell r="D390">
            <v>89242.924399999989</v>
          </cell>
          <cell r="E390">
            <v>80115.117599999998</v>
          </cell>
          <cell r="F390">
            <v>79291.438000000009</v>
          </cell>
          <cell r="G390">
            <v>75779.859999999986</v>
          </cell>
          <cell r="H390">
            <v>77014.119599999991</v>
          </cell>
          <cell r="I390">
            <v>79578.530800000037</v>
          </cell>
          <cell r="J390">
            <v>77473.703200000033</v>
          </cell>
          <cell r="K390">
            <v>78473.958799999993</v>
          </cell>
          <cell r="L390">
            <v>82623.593599999993</v>
          </cell>
          <cell r="M390">
            <v>77211.395199999984</v>
          </cell>
          <cell r="N390">
            <v>76522.557999999975</v>
          </cell>
          <cell r="O390">
            <v>78466.338000000018</v>
          </cell>
        </row>
        <row r="391">
          <cell r="D391">
            <v>1353536.4265600005</v>
          </cell>
          <cell r="E391">
            <v>1437124.1750399997</v>
          </cell>
          <cell r="F391">
            <v>1379174.7348800004</v>
          </cell>
          <cell r="G391">
            <v>1324826.1397599997</v>
          </cell>
          <cell r="H391">
            <v>1365109.3797199994</v>
          </cell>
          <cell r="I391">
            <v>1355643.2155999998</v>
          </cell>
          <cell r="J391">
            <v>1372257.6336400006</v>
          </cell>
          <cell r="K391">
            <v>1382157.7748000002</v>
          </cell>
          <cell r="L391">
            <v>1354667.2242399997</v>
          </cell>
          <cell r="M391">
            <v>1316238.6014399999</v>
          </cell>
          <cell r="N391">
            <v>1324852.0870399997</v>
          </cell>
          <cell r="O391">
            <v>1296132.3999999997</v>
          </cell>
        </row>
        <row r="392">
          <cell r="D392">
            <v>-465898.08484000014</v>
          </cell>
          <cell r="E392">
            <v>856269.50152000017</v>
          </cell>
          <cell r="F392">
            <v>1110884.4469600003</v>
          </cell>
          <cell r="G392">
            <v>763197.20816000004</v>
          </cell>
          <cell r="H392">
            <v>933460.50695999991</v>
          </cell>
          <cell r="I392">
            <v>1193759.0934800005</v>
          </cell>
          <cell r="J392">
            <v>794556.12887999928</v>
          </cell>
          <cell r="K392">
            <v>1060190.5391199999</v>
          </cell>
          <cell r="L392">
            <v>882860.92399999988</v>
          </cell>
          <cell r="M392">
            <v>1054921.1255199995</v>
          </cell>
          <cell r="N392">
            <v>869694.30008000042</v>
          </cell>
          <cell r="O392">
            <v>2600226.7498400002</v>
          </cell>
        </row>
        <row r="393">
          <cell r="D393">
            <v>48022.62000000001</v>
          </cell>
          <cell r="E393">
            <v>46338.01999999999</v>
          </cell>
          <cell r="F393">
            <v>46424.959999999992</v>
          </cell>
          <cell r="G393">
            <v>1648.4520400000038</v>
          </cell>
          <cell r="H393">
            <v>45390.84</v>
          </cell>
          <cell r="I393">
            <v>72193.22</v>
          </cell>
          <cell r="J393">
            <v>65683.359999999971</v>
          </cell>
          <cell r="K393">
            <v>70520.439999999988</v>
          </cell>
          <cell r="L393">
            <v>80944.160000000003</v>
          </cell>
          <cell r="M393">
            <v>75234.359999999986</v>
          </cell>
          <cell r="N393">
            <v>41429.520000000004</v>
          </cell>
          <cell r="O393">
            <v>18733.339999999997</v>
          </cell>
        </row>
        <row r="394">
          <cell r="D394">
            <v>85980.863999999987</v>
          </cell>
          <cell r="E394">
            <v>31556.758000000016</v>
          </cell>
          <cell r="F394">
            <v>119069.79399999998</v>
          </cell>
          <cell r="G394">
            <v>2701.166560000016</v>
          </cell>
          <cell r="H394">
            <v>357532.14143999998</v>
          </cell>
          <cell r="I394">
            <v>-272359.092</v>
          </cell>
          <cell r="J394">
            <v>56729.211999999985</v>
          </cell>
          <cell r="K394">
            <v>42202.37999999999</v>
          </cell>
          <cell r="L394">
            <v>61710.921999999991</v>
          </cell>
          <cell r="M394">
            <v>18599.51400000001</v>
          </cell>
          <cell r="N394">
            <v>41611.802000000011</v>
          </cell>
          <cell r="O394">
            <v>28362.186000000002</v>
          </cell>
        </row>
        <row r="395">
          <cell r="D395">
            <v>3877720.9799999949</v>
          </cell>
          <cell r="E395">
            <v>2739938.9499999993</v>
          </cell>
          <cell r="F395">
            <v>2765261.34</v>
          </cell>
          <cell r="G395">
            <v>2900433.939999999</v>
          </cell>
          <cell r="H395">
            <v>2595978.585080001</v>
          </cell>
          <cell r="I395">
            <v>3011172.4445599997</v>
          </cell>
          <cell r="J395">
            <v>2910791.9988399986</v>
          </cell>
          <cell r="K395">
            <v>2017529.4515199997</v>
          </cell>
          <cell r="L395">
            <v>5093737.6537200026</v>
          </cell>
          <cell r="M395">
            <v>163204.22628000099</v>
          </cell>
          <cell r="N395">
            <v>2833672.7499999991</v>
          </cell>
          <cell r="O395">
            <v>2514440.9200000009</v>
          </cell>
        </row>
        <row r="396">
          <cell r="D396">
            <v>463843.97999999975</v>
          </cell>
          <cell r="E396">
            <v>468627.74</v>
          </cell>
          <cell r="F396">
            <v>631426.32999999973</v>
          </cell>
          <cell r="G396">
            <v>484206.17000000039</v>
          </cell>
          <cell r="H396">
            <v>474971.95000000007</v>
          </cell>
          <cell r="I396">
            <v>557434.31000000006</v>
          </cell>
          <cell r="J396">
            <v>573905.84999999986</v>
          </cell>
          <cell r="K396">
            <v>547377.55999999982</v>
          </cell>
          <cell r="L396">
            <v>466476.6100000001</v>
          </cell>
          <cell r="M396">
            <v>535068.09999999974</v>
          </cell>
          <cell r="N396">
            <v>541446.47</v>
          </cell>
          <cell r="O396">
            <v>547218.01000000024</v>
          </cell>
        </row>
        <row r="397">
          <cell r="D397">
            <v>110356.88668000001</v>
          </cell>
          <cell r="E397">
            <v>110419.51895999997</v>
          </cell>
          <cell r="F397">
            <v>110465.94279999999</v>
          </cell>
          <cell r="G397">
            <v>109285.19868000002</v>
          </cell>
          <cell r="H397">
            <v>110006.76348000001</v>
          </cell>
          <cell r="I397">
            <v>110215.66319999998</v>
          </cell>
          <cell r="J397">
            <v>110230.80519999997</v>
          </cell>
          <cell r="K397">
            <v>110244.03343999997</v>
          </cell>
          <cell r="L397">
            <v>108736.40972</v>
          </cell>
          <cell r="M397">
            <v>108750.68523999998</v>
          </cell>
          <cell r="N397">
            <v>113171.24712000001</v>
          </cell>
          <cell r="O397">
            <v>110406.85819999999</v>
          </cell>
        </row>
        <row r="398">
          <cell r="D398">
            <v>12558.411479999999</v>
          </cell>
          <cell r="E398">
            <v>11684.390400000004</v>
          </cell>
          <cell r="F398">
            <v>10844.891639999998</v>
          </cell>
          <cell r="G398">
            <v>11347.613319999997</v>
          </cell>
          <cell r="H398">
            <v>10904.389319999998</v>
          </cell>
          <cell r="I398">
            <v>12583.128280000001</v>
          </cell>
          <cell r="J398">
            <v>12780.006319999997</v>
          </cell>
          <cell r="K398">
            <v>11998.644800000002</v>
          </cell>
          <cell r="L398">
            <v>12024.582039999998</v>
          </cell>
          <cell r="M398">
            <v>12588.839199999999</v>
          </cell>
          <cell r="N398">
            <v>10251.841840000001</v>
          </cell>
          <cell r="O398">
            <v>11631.140200000002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634">
          <cell r="D634">
            <v>7.9365079365079083E-3</v>
          </cell>
          <cell r="E634">
            <v>0</v>
          </cell>
          <cell r="F634">
            <v>0</v>
          </cell>
          <cell r="G634">
            <v>-7.8125E-3</v>
          </cell>
          <cell r="H634">
            <v>0</v>
          </cell>
          <cell r="I634">
            <v>0</v>
          </cell>
          <cell r="J634">
            <v>0</v>
          </cell>
          <cell r="K634">
            <v>7.9365079365079083E-3</v>
          </cell>
          <cell r="L634">
            <v>7.9365079365079083E-3</v>
          </cell>
          <cell r="M634">
            <v>2.4193548387096753E-2</v>
          </cell>
          <cell r="N634">
            <v>0</v>
          </cell>
          <cell r="O634">
            <v>-7.8125E-3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-9.0909090909090939E-2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-0.125</v>
          </cell>
          <cell r="H637">
            <v>-0.125</v>
          </cell>
          <cell r="I637">
            <v>-6.6666666666666652E-2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D638">
            <v>1.9341469030624836E-3</v>
          </cell>
          <cell r="E638">
            <v>3.690547584997983E-3</v>
          </cell>
          <cell r="F638">
            <v>0</v>
          </cell>
          <cell r="G638">
            <v>-3.8003663003662869E-3</v>
          </cell>
          <cell r="H638">
            <v>-2.3690887414788975E-3</v>
          </cell>
          <cell r="I638">
            <v>-1.3005691902808758E-3</v>
          </cell>
          <cell r="J638">
            <v>-1.2700064265385169E-3</v>
          </cell>
          <cell r="K638">
            <v>1.3654076278726279E-3</v>
          </cell>
          <cell r="L638">
            <v>5.2053655306238955E-3</v>
          </cell>
          <cell r="M638">
            <v>5.3601959244027331E-3</v>
          </cell>
          <cell r="N638">
            <v>3.042736618874109E-3</v>
          </cell>
          <cell r="O638">
            <v>2.9964964042044073E-3</v>
          </cell>
        </row>
        <row r="639">
          <cell r="D639">
            <v>-1.0791366906474864E-2</v>
          </cell>
          <cell r="E639">
            <v>0</v>
          </cell>
          <cell r="F639">
            <v>0</v>
          </cell>
          <cell r="G639">
            <v>-8.333333333333337E-2</v>
          </cell>
          <cell r="H639">
            <v>-6.7796610169491567E-2</v>
          </cell>
          <cell r="I639">
            <v>-5.8219178082191791E-2</v>
          </cell>
          <cell r="J639">
            <v>-5.8219178082191791E-2</v>
          </cell>
          <cell r="K639">
            <v>-5.4982817869415834E-2</v>
          </cell>
          <cell r="L639">
            <v>-4.181184668989546E-2</v>
          </cell>
          <cell r="M639">
            <v>-3.169014084507038E-2</v>
          </cell>
          <cell r="N639">
            <v>-3.169014084507038E-2</v>
          </cell>
          <cell r="O639">
            <v>-1.7857142857142905E-2</v>
          </cell>
        </row>
        <row r="640">
          <cell r="D640">
            <v>1.2456326902627879E-3</v>
          </cell>
          <cell r="E640">
            <v>5.7219585882783974E-3</v>
          </cell>
          <cell r="F640">
            <v>0</v>
          </cell>
          <cell r="G640">
            <v>-1.8465570645699314E-2</v>
          </cell>
          <cell r="H640">
            <v>-1.6106641190607673E-2</v>
          </cell>
          <cell r="I640">
            <v>-1.3647791212737959E-2</v>
          </cell>
          <cell r="J640">
            <v>-1.2051082199172614E-2</v>
          </cell>
          <cell r="K640">
            <v>-8.8570096690275824E-3</v>
          </cell>
          <cell r="L640">
            <v>-4.5609689793699726E-3</v>
          </cell>
          <cell r="M640">
            <v>-2.2101789336643751E-3</v>
          </cell>
          <cell r="N640">
            <v>-8.7918750947402202E-4</v>
          </cell>
          <cell r="O640">
            <v>-9.851918092668166E-4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D642">
            <v>-1.5625E-2</v>
          </cell>
          <cell r="E642">
            <v>0</v>
          </cell>
          <cell r="F642">
            <v>0</v>
          </cell>
          <cell r="G642">
            <v>-3.0769230769230771E-2</v>
          </cell>
          <cell r="H642">
            <v>-3.0769230769230771E-2</v>
          </cell>
          <cell r="I642">
            <v>-3.0769230769230771E-2</v>
          </cell>
          <cell r="J642">
            <v>-3.0769230769230771E-2</v>
          </cell>
          <cell r="K642">
            <v>-3.0769230769230771E-2</v>
          </cell>
          <cell r="L642">
            <v>-3.0769230769230771E-2</v>
          </cell>
          <cell r="M642">
            <v>-3.0769230769230771E-2</v>
          </cell>
          <cell r="N642">
            <v>-1.5625E-2</v>
          </cell>
          <cell r="O642">
            <v>-1.5625E-2</v>
          </cell>
        </row>
        <row r="643">
          <cell r="D643">
            <v>-1.3513513513513487E-2</v>
          </cell>
          <cell r="E643">
            <v>-1.3513513513513487E-2</v>
          </cell>
          <cell r="F643">
            <v>0</v>
          </cell>
          <cell r="G643">
            <v>-3.9473684210526327E-2</v>
          </cell>
          <cell r="H643">
            <v>-3.9473684210526327E-2</v>
          </cell>
          <cell r="I643">
            <v>-3.9473684210526327E-2</v>
          </cell>
          <cell r="J643">
            <v>-3.9473684210526327E-2</v>
          </cell>
          <cell r="K643">
            <v>-3.9473684210526327E-2</v>
          </cell>
          <cell r="L643">
            <v>-3.9473684210526327E-2</v>
          </cell>
          <cell r="M643">
            <v>-3.9473684210526327E-2</v>
          </cell>
          <cell r="N643">
            <v>-3.9473684210526327E-2</v>
          </cell>
          <cell r="O643">
            <v>-3.9473684210526327E-2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0.5</v>
          </cell>
          <cell r="H645">
            <v>0.5</v>
          </cell>
          <cell r="I645">
            <v>0.5</v>
          </cell>
          <cell r="J645">
            <v>0.5</v>
          </cell>
          <cell r="K645">
            <v>0.5</v>
          </cell>
          <cell r="L645">
            <v>0.19999999999999996</v>
          </cell>
          <cell r="M645">
            <v>0.19999999999999996</v>
          </cell>
          <cell r="N645">
            <v>0.19999999999999996</v>
          </cell>
          <cell r="O645">
            <v>0</v>
          </cell>
        </row>
        <row r="646">
          <cell r="D646">
            <v>-5.5876685934489356E-2</v>
          </cell>
          <cell r="E646">
            <v>-2.0000000000000018E-2</v>
          </cell>
          <cell r="F646">
            <v>0</v>
          </cell>
          <cell r="G646">
            <v>-9.9264705882352922E-2</v>
          </cell>
          <cell r="H646">
            <v>-0.12655971479500894</v>
          </cell>
          <cell r="I646">
            <v>-0.11870503597122306</v>
          </cell>
          <cell r="J646">
            <v>-0.1123188405797102</v>
          </cell>
          <cell r="K646">
            <v>-3.7328094302554016E-2</v>
          </cell>
          <cell r="L646">
            <v>-9.259259259259256E-2</v>
          </cell>
          <cell r="M646">
            <v>-7.8947368421052655E-2</v>
          </cell>
          <cell r="N646">
            <v>-7.7212806026365377E-2</v>
          </cell>
          <cell r="O646">
            <v>-5.7692307692307709E-2</v>
          </cell>
        </row>
        <row r="647">
          <cell r="D647">
            <v>-3.6875331877986861E-2</v>
          </cell>
          <cell r="E647">
            <v>-1.1864406779661052E-2</v>
          </cell>
          <cell r="F647">
            <v>0</v>
          </cell>
          <cell r="G647">
            <v>-0.13916574381690661</v>
          </cell>
          <cell r="H647">
            <v>-0.12687205819426617</v>
          </cell>
          <cell r="I647">
            <v>-0.11871727042055824</v>
          </cell>
          <cell r="J647">
            <v>-0.10958381061473843</v>
          </cell>
          <cell r="K647">
            <v>-9.8868341153739991E-2</v>
          </cell>
          <cell r="L647">
            <v>-8.7483928671250544E-2</v>
          </cell>
          <cell r="M647">
            <v>-7.3605357244197256E-2</v>
          </cell>
          <cell r="N647">
            <v>-6.2324085243264937E-2</v>
          </cell>
          <cell r="O647">
            <v>-5.5488051842851327E-2</v>
          </cell>
        </row>
        <row r="648">
          <cell r="D648">
            <v>-1.388888888888884E-2</v>
          </cell>
          <cell r="E648">
            <v>0</v>
          </cell>
          <cell r="F648">
            <v>0</v>
          </cell>
          <cell r="G648">
            <v>-2.7397260273972601E-2</v>
          </cell>
          <cell r="H648">
            <v>-4.0540540540540571E-2</v>
          </cell>
          <cell r="I648">
            <v>-2.7397260273972601E-2</v>
          </cell>
          <cell r="J648">
            <v>-2.7397260273972601E-2</v>
          </cell>
          <cell r="K648">
            <v>-2.7397260273972601E-2</v>
          </cell>
          <cell r="L648">
            <v>-2.7397260273972601E-2</v>
          </cell>
          <cell r="M648">
            <v>-4.0540540540540571E-2</v>
          </cell>
          <cell r="N648">
            <v>-1.388888888888884E-2</v>
          </cell>
          <cell r="O648">
            <v>-1.388888888888884E-2</v>
          </cell>
        </row>
        <row r="649">
          <cell r="D649">
            <v>-1.4906027219701912E-2</v>
          </cell>
          <cell r="E649">
            <v>-3.9318479685451768E-3</v>
          </cell>
          <cell r="F649">
            <v>0</v>
          </cell>
          <cell r="G649">
            <v>-6.2885326757090021E-2</v>
          </cell>
          <cell r="H649">
            <v>-5.8823529411764719E-2</v>
          </cell>
          <cell r="I649">
            <v>-5.5313859540087051E-2</v>
          </cell>
          <cell r="J649">
            <v>-5.1777916406737345E-2</v>
          </cell>
          <cell r="K649">
            <v>-3.7974683544303778E-2</v>
          </cell>
          <cell r="L649">
            <v>-3.3693579148124653E-2</v>
          </cell>
          <cell r="M649">
            <v>-3.0612244897959218E-2</v>
          </cell>
          <cell r="N649">
            <v>-2.5641025641025661E-2</v>
          </cell>
          <cell r="O649">
            <v>-2.75111964171465E-2</v>
          </cell>
        </row>
        <row r="650">
          <cell r="D650">
            <v>-1.5936254980079667E-2</v>
          </cell>
          <cell r="E650">
            <v>-4.0322580645161255E-3</v>
          </cell>
          <cell r="F650">
            <v>0</v>
          </cell>
          <cell r="G650">
            <v>-3.515625E-2</v>
          </cell>
          <cell r="H650">
            <v>-3.515625E-2</v>
          </cell>
          <cell r="I650">
            <v>-5.0000000000000044E-2</v>
          </cell>
          <cell r="J650">
            <v>-2.7559055118110187E-2</v>
          </cell>
          <cell r="K650">
            <v>-3.1372549019607843E-2</v>
          </cell>
          <cell r="L650">
            <v>-3.1372549019607843E-2</v>
          </cell>
          <cell r="M650">
            <v>-1.5936254980079667E-2</v>
          </cell>
          <cell r="N650">
            <v>-1.2000000000000011E-2</v>
          </cell>
          <cell r="O650">
            <v>-1.5936254980079667E-2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</row>
        <row r="653">
          <cell r="D653">
            <v>-1.5921616656460524E-2</v>
          </cell>
          <cell r="E653">
            <v>2.2915340547422058E-2</v>
          </cell>
          <cell r="F653">
            <v>0</v>
          </cell>
          <cell r="G653">
            <v>-5.2476415094339646E-2</v>
          </cell>
          <cell r="H653">
            <v>-4.8549437537004136E-2</v>
          </cell>
          <cell r="I653">
            <v>-4.629080118694362E-2</v>
          </cell>
          <cell r="J653">
            <v>-4.5157456922162775E-2</v>
          </cell>
          <cell r="K653">
            <v>-4.0597014925373154E-2</v>
          </cell>
          <cell r="L653">
            <v>-3.5992801439712063E-2</v>
          </cell>
          <cell r="M653">
            <v>-3.4834834834834849E-2</v>
          </cell>
          <cell r="N653">
            <v>-2.7828191167574068E-2</v>
          </cell>
          <cell r="O653">
            <v>-2.4286581663630846E-2</v>
          </cell>
        </row>
        <row r="654">
          <cell r="D654">
            <v>1.5831134564643357E-3</v>
          </cell>
          <cell r="E654">
            <v>-2.3653088042050463E-3</v>
          </cell>
          <cell r="F654">
            <v>0</v>
          </cell>
          <cell r="G654">
            <v>-5.6894409937888191E-2</v>
          </cell>
          <cell r="H654">
            <v>-5.4074258659357111E-2</v>
          </cell>
          <cell r="I654">
            <v>-4.5271629778672051E-2</v>
          </cell>
          <cell r="J654">
            <v>-4.4310171198388759E-2</v>
          </cell>
          <cell r="K654">
            <v>-4.4310171198388759E-2</v>
          </cell>
          <cell r="L654">
            <v>-4.5511692230324363E-2</v>
          </cell>
          <cell r="M654">
            <v>-7.8410872974385981E-3</v>
          </cell>
          <cell r="N654">
            <v>-3.7525354969573987E-2</v>
          </cell>
          <cell r="O654">
            <v>-3.0643513789581189E-2</v>
          </cell>
        </row>
        <row r="655">
          <cell r="D655">
            <v>-4.705882352941182E-2</v>
          </cell>
          <cell r="E655">
            <v>-9.4972067039106101E-2</v>
          </cell>
          <cell r="F655">
            <v>0</v>
          </cell>
          <cell r="G655">
            <v>-7.4285714285714288E-2</v>
          </cell>
          <cell r="H655">
            <v>-8.4745762711864403E-2</v>
          </cell>
          <cell r="I655">
            <v>-8.4745762711864403E-2</v>
          </cell>
          <cell r="J655">
            <v>-8.98876404494382E-2</v>
          </cell>
          <cell r="K655">
            <v>-9.4972067039106101E-2</v>
          </cell>
          <cell r="L655">
            <v>-8.98876404494382E-2</v>
          </cell>
          <cell r="M655">
            <v>-0.12432432432432428</v>
          </cell>
          <cell r="N655">
            <v>-7.9545454545454586E-2</v>
          </cell>
          <cell r="O655">
            <v>-5.8139534883720922E-2</v>
          </cell>
        </row>
        <row r="656">
          <cell r="D656">
            <v>-3.0598052851182223E-2</v>
          </cell>
          <cell r="E656">
            <v>1.4367816091953589E-3</v>
          </cell>
          <cell r="F656">
            <v>0</v>
          </cell>
          <cell r="G656">
            <v>-0.20705346985210471</v>
          </cell>
          <cell r="H656">
            <v>-7.3138297872340385E-2</v>
          </cell>
          <cell r="I656">
            <v>-3.1944444444444442E-2</v>
          </cell>
          <cell r="J656">
            <v>-3.4626038781163437E-2</v>
          </cell>
          <cell r="K656">
            <v>-3.1944444444444442E-2</v>
          </cell>
          <cell r="L656">
            <v>-3.1944444444444442E-2</v>
          </cell>
          <cell r="M656">
            <v>-3.0598052851182223E-2</v>
          </cell>
          <cell r="N656">
            <v>-2.9247910863509752E-2</v>
          </cell>
          <cell r="O656">
            <v>-3.1944444444444442E-2</v>
          </cell>
        </row>
        <row r="657">
          <cell r="D657">
            <v>-3.1378922365295714E-2</v>
          </cell>
          <cell r="E657">
            <v>-2.2581052100416277E-2</v>
          </cell>
          <cell r="F657">
            <v>0</v>
          </cell>
          <cell r="G657">
            <v>-0.19488751493739287</v>
          </cell>
          <cell r="H657">
            <v>-0.18394860182210748</v>
          </cell>
          <cell r="I657">
            <v>-0.17376699546787522</v>
          </cell>
          <cell r="J657">
            <v>-0.15892314372557537</v>
          </cell>
          <cell r="K657">
            <v>-0.14187617676376119</v>
          </cell>
          <cell r="L657">
            <v>-0.12442083851282626</v>
          </cell>
          <cell r="M657">
            <v>-0.10417389293559953</v>
          </cell>
          <cell r="N657">
            <v>-8.6697707314198125E-2</v>
          </cell>
          <cell r="O657">
            <v>-6.8917863365979715E-2</v>
          </cell>
        </row>
        <row r="658">
          <cell r="D658">
            <v>-1.2429378531073398E-2</v>
          </cell>
          <cell r="E658">
            <v>3.4443168771527422E-3</v>
          </cell>
          <cell r="F658">
            <v>0</v>
          </cell>
          <cell r="G658">
            <v>-7.0212765957446854E-2</v>
          </cell>
          <cell r="H658">
            <v>-6.7235859124866626E-2</v>
          </cell>
          <cell r="I658">
            <v>-7.1200850159404916E-2</v>
          </cell>
          <cell r="J658">
            <v>-6.823027718550112E-2</v>
          </cell>
          <cell r="K658">
            <v>-6.1224489795918324E-2</v>
          </cell>
          <cell r="L658">
            <v>-6.3236870310825255E-2</v>
          </cell>
          <cell r="M658">
            <v>4.4205495818399054E-2</v>
          </cell>
          <cell r="N658">
            <v>-4.7930283224400849E-2</v>
          </cell>
          <cell r="O658">
            <v>-4.166666666666663E-2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-0.33333333333333337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</row>
        <row r="660">
          <cell r="D660">
            <v>2.9411764705882248E-2</v>
          </cell>
          <cell r="E660">
            <v>2.9411764705882248E-2</v>
          </cell>
          <cell r="F660">
            <v>0</v>
          </cell>
          <cell r="G660">
            <v>2.9411764705882248E-2</v>
          </cell>
          <cell r="H660">
            <v>2.9411764705882248E-2</v>
          </cell>
          <cell r="I660">
            <v>2.9411764705882248E-2</v>
          </cell>
          <cell r="J660">
            <v>2.9411764705882248E-2</v>
          </cell>
          <cell r="K660">
            <v>2.9411764705882248E-2</v>
          </cell>
          <cell r="L660">
            <v>2.9411764705882248E-2</v>
          </cell>
          <cell r="M660">
            <v>2.9411764705882248E-2</v>
          </cell>
          <cell r="N660">
            <v>2.9411764705882248E-2</v>
          </cell>
          <cell r="O660">
            <v>2.9411764705882248E-2</v>
          </cell>
        </row>
        <row r="661">
          <cell r="D661">
            <v>0</v>
          </cell>
          <cell r="E661">
            <v>0</v>
          </cell>
          <cell r="F661">
            <v>0</v>
          </cell>
          <cell r="G661">
            <v>0.33333333333333326</v>
          </cell>
          <cell r="H661">
            <v>0.33333333333333326</v>
          </cell>
          <cell r="I661">
            <v>0.33333333333333326</v>
          </cell>
          <cell r="J661">
            <v>0.33333333333333326</v>
          </cell>
          <cell r="K661">
            <v>0.33333333333333326</v>
          </cell>
          <cell r="L661">
            <v>0.33333333333333326</v>
          </cell>
          <cell r="M661">
            <v>0.33333333333333326</v>
          </cell>
          <cell r="N661">
            <v>0.33333333333333326</v>
          </cell>
          <cell r="O661">
            <v>0.33333333333333326</v>
          </cell>
        </row>
        <row r="662">
          <cell r="D662">
            <v>0</v>
          </cell>
          <cell r="E662">
            <v>0</v>
          </cell>
          <cell r="F662">
            <v>0</v>
          </cell>
          <cell r="G662">
            <v>2.3333333333333335</v>
          </cell>
          <cell r="H662">
            <v>2.3333333333333335</v>
          </cell>
          <cell r="I662">
            <v>2.3333333333333335</v>
          </cell>
          <cell r="J662">
            <v>2.3333333333333335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D663">
            <v>-0.2142857142857143</v>
          </cell>
          <cell r="E663">
            <v>-0.18947368421052635</v>
          </cell>
          <cell r="F663">
            <v>0</v>
          </cell>
          <cell r="G663">
            <v>-0.30630630630630629</v>
          </cell>
          <cell r="H663">
            <v>-0.30630630630630629</v>
          </cell>
          <cell r="I663">
            <v>-0.30630630630630629</v>
          </cell>
          <cell r="J663">
            <v>-0.30630630630630629</v>
          </cell>
          <cell r="K663">
            <v>-0.30630630630630629</v>
          </cell>
          <cell r="L663">
            <v>-0.29357798165137616</v>
          </cell>
          <cell r="M663">
            <v>-0.25961538461538458</v>
          </cell>
          <cell r="N663">
            <v>-0.25961538461538458</v>
          </cell>
          <cell r="O663">
            <v>-0.2142857142857143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9.0909090909090828E-2</v>
          </cell>
          <cell r="H664">
            <v>9.0909090909090828E-2</v>
          </cell>
          <cell r="I664">
            <v>9.0909090909090828E-2</v>
          </cell>
          <cell r="J664">
            <v>9.0909090909090828E-2</v>
          </cell>
          <cell r="K664">
            <v>9.0909090909090828E-2</v>
          </cell>
          <cell r="L664">
            <v>9.0909090909090828E-2</v>
          </cell>
          <cell r="M664">
            <v>0</v>
          </cell>
          <cell r="N664">
            <v>0</v>
          </cell>
          <cell r="O664">
            <v>0</v>
          </cell>
        </row>
        <row r="665">
          <cell r="D665">
            <v>9.1134267167748639E-2</v>
          </cell>
          <cell r="E665">
            <v>4.3112599003837682E-2</v>
          </cell>
          <cell r="F665">
            <v>0</v>
          </cell>
          <cell r="G665">
            <v>0.94919133353677143</v>
          </cell>
          <cell r="H665">
            <v>0.81824651295189299</v>
          </cell>
          <cell r="I665">
            <v>0.70537978908022958</v>
          </cell>
          <cell r="J665">
            <v>0.61198738170347</v>
          </cell>
          <cell r="K665">
            <v>0.5358259196922337</v>
          </cell>
          <cell r="L665">
            <v>0.42197239536954578</v>
          </cell>
          <cell r="M665">
            <v>0.33322897098726778</v>
          </cell>
          <cell r="N665">
            <v>0.26836775218427333</v>
          </cell>
          <cell r="O665">
            <v>0.16869453846857563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D667">
            <v>4</v>
          </cell>
          <cell r="E667">
            <v>1.5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4</v>
          </cell>
          <cell r="K667">
            <v>4</v>
          </cell>
          <cell r="L667">
            <v>4</v>
          </cell>
          <cell r="M667">
            <v>4</v>
          </cell>
          <cell r="N667">
            <v>4</v>
          </cell>
          <cell r="O667">
            <v>4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</row>
        <row r="669">
          <cell r="D669">
            <v>0.4285714285714286</v>
          </cell>
          <cell r="E669">
            <v>0.11111111111111116</v>
          </cell>
          <cell r="F669">
            <v>0</v>
          </cell>
          <cell r="G669">
            <v>2.3333333333333335</v>
          </cell>
          <cell r="H669">
            <v>0.66666666666666674</v>
          </cell>
          <cell r="I669">
            <v>0.66666666666666674</v>
          </cell>
          <cell r="J669">
            <v>0.66666666666666674</v>
          </cell>
          <cell r="K669">
            <v>0.66666666666666674</v>
          </cell>
          <cell r="L669">
            <v>0.66666666666666674</v>
          </cell>
          <cell r="M669">
            <v>0.4285714285714286</v>
          </cell>
          <cell r="N669">
            <v>0.4285714285714286</v>
          </cell>
          <cell r="O669">
            <v>0.4285714285714286</v>
          </cell>
        </row>
        <row r="670">
          <cell r="D670">
            <v>0.99065420560747675</v>
          </cell>
          <cell r="E670">
            <v>0.38311688311688319</v>
          </cell>
          <cell r="F670">
            <v>0</v>
          </cell>
          <cell r="G670">
            <v>22.666666666666668</v>
          </cell>
          <cell r="H670">
            <v>10.210526315789474</v>
          </cell>
          <cell r="I670">
            <v>8.6818181818181817</v>
          </cell>
          <cell r="J670">
            <v>6.6071428571428568</v>
          </cell>
          <cell r="K670">
            <v>5.870967741935484</v>
          </cell>
          <cell r="L670">
            <v>3.9534883720930232</v>
          </cell>
          <cell r="M670">
            <v>3.6304347826086953</v>
          </cell>
          <cell r="N670">
            <v>2.6101694915254239</v>
          </cell>
          <cell r="O670">
            <v>1.8399999999999999</v>
          </cell>
        </row>
        <row r="671">
          <cell r="D671">
            <v>0.34426229508196715</v>
          </cell>
          <cell r="E671">
            <v>0.2615384615384615</v>
          </cell>
          <cell r="F671">
            <v>0</v>
          </cell>
          <cell r="G671">
            <v>0</v>
          </cell>
          <cell r="H671">
            <v>0</v>
          </cell>
          <cell r="I671">
            <v>40</v>
          </cell>
          <cell r="J671">
            <v>26.333333333333332</v>
          </cell>
          <cell r="K671">
            <v>3.3157894736842106</v>
          </cell>
          <cell r="L671">
            <v>1.1578947368421053</v>
          </cell>
          <cell r="M671">
            <v>0.86363636363636354</v>
          </cell>
          <cell r="N671">
            <v>0.67346938775510212</v>
          </cell>
          <cell r="O671">
            <v>0.57692307692307687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-1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-8.2474226804123751E-2</v>
          </cell>
          <cell r="H674">
            <v>-6.8062827225130906E-2</v>
          </cell>
          <cell r="I674">
            <v>-2.4657534246575352E-2</v>
          </cell>
          <cell r="J674">
            <v>-2.1978021978022011E-2</v>
          </cell>
          <cell r="K674">
            <v>-2.1978021978022011E-2</v>
          </cell>
          <cell r="L674">
            <v>-8.7179487179487203E-2</v>
          </cell>
          <cell r="M674">
            <v>0</v>
          </cell>
          <cell r="N674">
            <v>0</v>
          </cell>
          <cell r="O674">
            <v>0</v>
          </cell>
        </row>
        <row r="675">
          <cell r="D675">
            <v>3.5783707368792772E-3</v>
          </cell>
          <cell r="E675">
            <v>5.0880453057251529E-3</v>
          </cell>
          <cell r="F675">
            <v>0</v>
          </cell>
          <cell r="G675">
            <v>6.3347213608575537E-3</v>
          </cell>
          <cell r="H675">
            <v>4.0219216830195137E-3</v>
          </cell>
          <cell r="I675">
            <v>4.5547006279296198E-3</v>
          </cell>
          <cell r="J675">
            <v>3.8444542642510626E-3</v>
          </cell>
          <cell r="K675">
            <v>2.1174290881820212E-3</v>
          </cell>
          <cell r="L675">
            <v>4.9102008316375123E-3</v>
          </cell>
          <cell r="M675">
            <v>2.8695037965742465E-3</v>
          </cell>
          <cell r="N675">
            <v>4.1106789250353604E-3</v>
          </cell>
          <cell r="O675">
            <v>1.4989198959574068E-3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D677">
            <v>-1.6949152542372836E-2</v>
          </cell>
          <cell r="E677">
            <v>-1.7211703958691649E-3</v>
          </cell>
          <cell r="F677">
            <v>0</v>
          </cell>
          <cell r="G677">
            <v>-3.4364261168384758E-3</v>
          </cell>
          <cell r="H677">
            <v>-3.4364261168384758E-3</v>
          </cell>
          <cell r="I677">
            <v>-3.4364261168384758E-3</v>
          </cell>
          <cell r="J677">
            <v>-1.7211703958691649E-3</v>
          </cell>
          <cell r="K677">
            <v>-1.7211703958691649E-3</v>
          </cell>
          <cell r="L677">
            <v>-1.7211703958691649E-3</v>
          </cell>
          <cell r="M677">
            <v>-1.7211703958691649E-3</v>
          </cell>
          <cell r="N677">
            <v>-1.7211703958691649E-3</v>
          </cell>
          <cell r="O677">
            <v>-8.5470085470085166E-3</v>
          </cell>
        </row>
        <row r="678">
          <cell r="D678">
            <v>1.1764705882352899E-2</v>
          </cell>
          <cell r="E678">
            <v>0</v>
          </cell>
          <cell r="F678">
            <v>0</v>
          </cell>
          <cell r="G678">
            <v>1.1764705882352899E-2</v>
          </cell>
          <cell r="H678">
            <v>1.1764705882352899E-2</v>
          </cell>
          <cell r="I678">
            <v>1.1764705882352899E-2</v>
          </cell>
          <cell r="J678">
            <v>1.1764705882352899E-2</v>
          </cell>
          <cell r="K678">
            <v>1.1764705882352899E-2</v>
          </cell>
          <cell r="L678">
            <v>3.6144578313253017E-2</v>
          </cell>
          <cell r="M678">
            <v>3.6144578313253017E-2</v>
          </cell>
          <cell r="N678">
            <v>2.3809523809523725E-2</v>
          </cell>
          <cell r="O678">
            <v>3.6144578313253017E-2</v>
          </cell>
        </row>
        <row r="679">
          <cell r="D679">
            <v>3.4450360162856519E-3</v>
          </cell>
          <cell r="E679">
            <v>7.2304306821753261E-3</v>
          </cell>
          <cell r="F679">
            <v>0</v>
          </cell>
          <cell r="G679">
            <v>-4.0410320174075753E-3</v>
          </cell>
          <cell r="H679">
            <v>-2.8011204481792618E-3</v>
          </cell>
          <cell r="I679">
            <v>-3.5764266832529756E-3</v>
          </cell>
          <cell r="J679">
            <v>-4.6794571829666953E-4</v>
          </cell>
          <cell r="K679">
            <v>-2.1800062285892707E-3</v>
          </cell>
          <cell r="L679">
            <v>3.1220730565095778E-4</v>
          </cell>
          <cell r="M679">
            <v>1.5629884338856925E-3</v>
          </cell>
          <cell r="N679">
            <v>2.5031289111390187E-3</v>
          </cell>
          <cell r="O679">
            <v>2.9738613241507839E-3</v>
          </cell>
        </row>
        <row r="680">
          <cell r="D680">
            <v>3.2258064516129004E-2</v>
          </cell>
          <cell r="E680">
            <v>0</v>
          </cell>
          <cell r="F680">
            <v>0</v>
          </cell>
          <cell r="G680">
            <v>0</v>
          </cell>
          <cell r="H680">
            <v>-5.8823529411764719E-2</v>
          </cell>
          <cell r="I680">
            <v>-5.8823529411764719E-2</v>
          </cell>
          <cell r="J680">
            <v>-5.8823529411764719E-2</v>
          </cell>
          <cell r="K680">
            <v>-5.8823529411764719E-2</v>
          </cell>
          <cell r="L680">
            <v>-5.8823529411764719E-2</v>
          </cell>
          <cell r="M680">
            <v>-5.8823529411764719E-2</v>
          </cell>
          <cell r="N680">
            <v>-3.0303030303030276E-2</v>
          </cell>
          <cell r="O680">
            <v>-3.0303030303030276E-2</v>
          </cell>
        </row>
        <row r="681"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D682">
            <v>0</v>
          </cell>
          <cell r="E682">
            <v>-2.4390243902439046E-2</v>
          </cell>
          <cell r="F682">
            <v>0</v>
          </cell>
          <cell r="G682">
            <v>0</v>
          </cell>
          <cell r="H682">
            <v>0</v>
          </cell>
          <cell r="I682">
            <v>-2.4390243902439046E-2</v>
          </cell>
          <cell r="J682">
            <v>0</v>
          </cell>
          <cell r="K682">
            <v>-0.16666666666666663</v>
          </cell>
          <cell r="L682">
            <v>2.564102564102555E-2</v>
          </cell>
          <cell r="M682">
            <v>0</v>
          </cell>
          <cell r="N682">
            <v>-6.9767441860465129E-2</v>
          </cell>
          <cell r="O682">
            <v>-2.4390243902439046E-2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-7.6923076923076872E-2</v>
          </cell>
          <cell r="H683">
            <v>-7.6923076923076872E-2</v>
          </cell>
          <cell r="I683">
            <v>-7.6923076923076872E-2</v>
          </cell>
          <cell r="J683">
            <v>-5.2631578947368474E-2</v>
          </cell>
          <cell r="K683">
            <v>-5.2631578947368474E-2</v>
          </cell>
          <cell r="L683">
            <v>-2.7027027027026973E-2</v>
          </cell>
          <cell r="M683">
            <v>0</v>
          </cell>
          <cell r="N683">
            <v>0</v>
          </cell>
          <cell r="O683">
            <v>0</v>
          </cell>
        </row>
        <row r="684">
          <cell r="D684">
            <v>7.4074074074074181E-2</v>
          </cell>
          <cell r="E684">
            <v>0.15999999999999992</v>
          </cell>
          <cell r="F684">
            <v>0</v>
          </cell>
          <cell r="G684">
            <v>-6.4516129032258118E-2</v>
          </cell>
          <cell r="H684">
            <v>-6.4516129032258118E-2</v>
          </cell>
          <cell r="I684">
            <v>-6.4516129032258118E-2</v>
          </cell>
          <cell r="J684">
            <v>-6.4516129032258118E-2</v>
          </cell>
          <cell r="K684">
            <v>-6.4516129032258118E-2</v>
          </cell>
          <cell r="L684">
            <v>-6.4516129032258118E-2</v>
          </cell>
          <cell r="M684">
            <v>-6.4516129032258118E-2</v>
          </cell>
          <cell r="N684">
            <v>-9.375E-2</v>
          </cell>
          <cell r="O684">
            <v>-3.3333333333333326E-2</v>
          </cell>
        </row>
        <row r="685">
          <cell r="D685">
            <v>1.0101010101010166E-2</v>
          </cell>
          <cell r="E685">
            <v>8.0645161290322509E-3</v>
          </cell>
          <cell r="F685">
            <v>0</v>
          </cell>
          <cell r="G685">
            <v>4.0160642570281624E-3</v>
          </cell>
          <cell r="H685">
            <v>4.0160642570281624E-3</v>
          </cell>
          <cell r="I685">
            <v>-1.9960079840319889E-3</v>
          </cell>
          <cell r="J685">
            <v>8.0645161290322509E-3</v>
          </cell>
          <cell r="K685">
            <v>-3.9840637450199168E-3</v>
          </cell>
          <cell r="L685">
            <v>4.0160642570281624E-3</v>
          </cell>
          <cell r="M685">
            <v>6.0362173038228661E-3</v>
          </cell>
          <cell r="N685">
            <v>6.0362173038228661E-3</v>
          </cell>
          <cell r="O685">
            <v>6.0362173038228661E-3</v>
          </cell>
        </row>
        <row r="686">
          <cell r="D686">
            <v>0</v>
          </cell>
          <cell r="E686">
            <v>7.0921985815601829E-3</v>
          </cell>
          <cell r="F686">
            <v>0</v>
          </cell>
          <cell r="G686">
            <v>2.8985507246376718E-2</v>
          </cell>
          <cell r="H686">
            <v>2.8985507246376718E-2</v>
          </cell>
          <cell r="I686">
            <v>2.8985507246376718E-2</v>
          </cell>
          <cell r="J686">
            <v>2.8985507246376718E-2</v>
          </cell>
          <cell r="K686">
            <v>2.8985507246376718E-2</v>
          </cell>
          <cell r="L686">
            <v>2.8985507246376718E-2</v>
          </cell>
          <cell r="M686">
            <v>2.8985507246376718E-2</v>
          </cell>
          <cell r="N686">
            <v>2.1582733812949728E-2</v>
          </cell>
          <cell r="O686">
            <v>0</v>
          </cell>
        </row>
        <row r="687">
          <cell r="D687">
            <v>0</v>
          </cell>
          <cell r="E687">
            <v>0.5</v>
          </cell>
          <cell r="F687">
            <v>0</v>
          </cell>
          <cell r="G687">
            <v>0</v>
          </cell>
          <cell r="H687">
            <v>-0.25</v>
          </cell>
          <cell r="I687">
            <v>-0.25</v>
          </cell>
          <cell r="J687">
            <v>0.5</v>
          </cell>
          <cell r="K687">
            <v>0</v>
          </cell>
          <cell r="L687">
            <v>-0.25</v>
          </cell>
          <cell r="M687">
            <v>0.5</v>
          </cell>
          <cell r="N687">
            <v>0</v>
          </cell>
          <cell r="O687">
            <v>-0.25</v>
          </cell>
        </row>
        <row r="688">
          <cell r="D688">
            <v>0</v>
          </cell>
          <cell r="E688">
            <v>0</v>
          </cell>
          <cell r="F688">
            <v>0</v>
          </cell>
          <cell r="G688">
            <v>1.4204545454545414E-2</v>
          </cell>
          <cell r="H688">
            <v>1.4204545454545414E-2</v>
          </cell>
          <cell r="I688">
            <v>2.5862068965517349E-2</v>
          </cell>
          <cell r="J688">
            <v>2.0000000000000018E-2</v>
          </cell>
          <cell r="K688">
            <v>2.8818443804034644E-2</v>
          </cell>
          <cell r="L688">
            <v>1.7094017094017033E-2</v>
          </cell>
          <cell r="M688">
            <v>1.4204545454545414E-2</v>
          </cell>
          <cell r="N688">
            <v>8.4745762711864181E-3</v>
          </cell>
          <cell r="O688">
            <v>-5.5710306406685506E-3</v>
          </cell>
        </row>
        <row r="689"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</row>
        <row r="690">
          <cell r="D690">
            <v>-2.8571428571428581E-2</v>
          </cell>
          <cell r="E690">
            <v>0</v>
          </cell>
          <cell r="F690">
            <v>0</v>
          </cell>
          <cell r="G690">
            <v>6.25E-2</v>
          </cell>
          <cell r="H690">
            <v>6.25E-2</v>
          </cell>
          <cell r="I690">
            <v>7.9365079365079305E-2</v>
          </cell>
          <cell r="J690">
            <v>6.25E-2</v>
          </cell>
          <cell r="K690">
            <v>9.6774193548387011E-2</v>
          </cell>
          <cell r="L690">
            <v>3.0303030303030276E-2</v>
          </cell>
          <cell r="M690">
            <v>3.0303030303030276E-2</v>
          </cell>
          <cell r="N690">
            <v>4.6153846153846212E-2</v>
          </cell>
          <cell r="O690">
            <v>-1.4492753623188359E-2</v>
          </cell>
        </row>
        <row r="691"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</row>
        <row r="692"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0.16666666666666674</v>
          </cell>
          <cell r="K692">
            <v>0.16666666666666674</v>
          </cell>
          <cell r="L692">
            <v>0.16666666666666674</v>
          </cell>
          <cell r="M692">
            <v>0.16666666666666674</v>
          </cell>
          <cell r="N692">
            <v>0.16666666666666674</v>
          </cell>
          <cell r="O692">
            <v>0.16666666666666674</v>
          </cell>
        </row>
        <row r="693"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D694">
            <v>0.25</v>
          </cell>
          <cell r="E694">
            <v>0</v>
          </cell>
          <cell r="F694">
            <v>0</v>
          </cell>
          <cell r="G694">
            <v>0.66666666666666674</v>
          </cell>
          <cell r="H694">
            <v>0</v>
          </cell>
          <cell r="I694">
            <v>0.25</v>
          </cell>
          <cell r="J694">
            <v>0.25</v>
          </cell>
          <cell r="K694">
            <v>0.25</v>
          </cell>
          <cell r="L694">
            <v>0.25</v>
          </cell>
          <cell r="M694">
            <v>0.25</v>
          </cell>
          <cell r="N694">
            <v>0.25</v>
          </cell>
          <cell r="O694">
            <v>0.25</v>
          </cell>
        </row>
        <row r="695">
          <cell r="D695">
            <v>-0.33333333333333337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1</v>
          </cell>
          <cell r="O695">
            <v>0</v>
          </cell>
        </row>
        <row r="696">
          <cell r="D696">
            <v>2.9850746268656803E-2</v>
          </cell>
          <cell r="E696">
            <v>3.7593984962406068E-2</v>
          </cell>
          <cell r="F696">
            <v>0</v>
          </cell>
          <cell r="G696">
            <v>0</v>
          </cell>
          <cell r="H696">
            <v>-7.194244604316502E-3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7.2992700729928028E-3</v>
          </cell>
          <cell r="N696">
            <v>2.2222222222222143E-2</v>
          </cell>
          <cell r="O696">
            <v>2.2222222222222143E-2</v>
          </cell>
        </row>
        <row r="697"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D698">
            <v>0</v>
          </cell>
          <cell r="E698">
            <v>0</v>
          </cell>
          <cell r="F698">
            <v>0</v>
          </cell>
          <cell r="G698">
            <v>-0.4</v>
          </cell>
          <cell r="H698">
            <v>-0.4</v>
          </cell>
          <cell r="I698">
            <v>-0.4</v>
          </cell>
          <cell r="J698">
            <v>-0.4</v>
          </cell>
          <cell r="K698">
            <v>-0.4</v>
          </cell>
          <cell r="L698">
            <v>-0.4</v>
          </cell>
          <cell r="M698">
            <v>-0.4</v>
          </cell>
          <cell r="N698">
            <v>-0.4</v>
          </cell>
          <cell r="O698">
            <v>-0.4</v>
          </cell>
        </row>
        <row r="699"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</row>
        <row r="701"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</row>
        <row r="702"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</row>
        <row r="703">
          <cell r="D703">
            <v>8.5714285714285632E-2</v>
          </cell>
          <cell r="E703">
            <v>8.5714285714285632E-2</v>
          </cell>
          <cell r="F703">
            <v>0</v>
          </cell>
          <cell r="G703">
            <v>0.1515151515151516</v>
          </cell>
          <cell r="H703">
            <v>0.1515151515151516</v>
          </cell>
          <cell r="I703">
            <v>0.1515151515151516</v>
          </cell>
          <cell r="J703">
            <v>0.1515151515151516</v>
          </cell>
          <cell r="K703">
            <v>0.1515151515151516</v>
          </cell>
          <cell r="L703">
            <v>0.1515151515151516</v>
          </cell>
          <cell r="M703">
            <v>0.1515151515151516</v>
          </cell>
          <cell r="N703">
            <v>0.1515151515151516</v>
          </cell>
          <cell r="O703">
            <v>0.11764705882352944</v>
          </cell>
        </row>
        <row r="704">
          <cell r="D704">
            <v>-5.555555555555558E-2</v>
          </cell>
          <cell r="E704">
            <v>0</v>
          </cell>
          <cell r="F704">
            <v>0</v>
          </cell>
          <cell r="G704">
            <v>0.21428571428571419</v>
          </cell>
          <cell r="H704">
            <v>0.1333333333333333</v>
          </cell>
          <cell r="I704">
            <v>0.1333333333333333</v>
          </cell>
          <cell r="J704">
            <v>0</v>
          </cell>
          <cell r="K704">
            <v>-5.555555555555558E-2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</row>
        <row r="705"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</row>
        <row r="707">
          <cell r="D707">
            <v>0</v>
          </cell>
          <cell r="E707">
            <v>0</v>
          </cell>
          <cell r="F707">
            <v>0</v>
          </cell>
          <cell r="G707">
            <v>-0.25</v>
          </cell>
          <cell r="H707">
            <v>-0.25</v>
          </cell>
          <cell r="I707">
            <v>-0.25</v>
          </cell>
          <cell r="J707">
            <v>-0.25</v>
          </cell>
          <cell r="K707">
            <v>-0.25</v>
          </cell>
          <cell r="L707">
            <v>-0.25</v>
          </cell>
          <cell r="M707">
            <v>0</v>
          </cell>
          <cell r="N707">
            <v>0</v>
          </cell>
          <cell r="O707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</row>
        <row r="709">
          <cell r="D709">
            <v>4.1548944656799591E-4</v>
          </cell>
          <cell r="E709">
            <v>8.3070277454799779E-5</v>
          </cell>
          <cell r="F709">
            <v>0</v>
          </cell>
          <cell r="G709">
            <v>2.999250187453173E-3</v>
          </cell>
          <cell r="H709">
            <v>1.0809911857641019E-3</v>
          </cell>
          <cell r="I709">
            <v>8.3132429960919296E-4</v>
          </cell>
          <cell r="J709">
            <v>1.7473789316027055E-3</v>
          </cell>
          <cell r="K709">
            <v>8.3132429960919296E-4</v>
          </cell>
          <cell r="L709">
            <v>5.4284282612326873E-3</v>
          </cell>
          <cell r="M709">
            <v>5.1765884612173796E-3</v>
          </cell>
          <cell r="N709">
            <v>-8.3196046128500845E-3</v>
          </cell>
          <cell r="O709">
            <v>-4.1514447027568568E-4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-0.11111111111111116</v>
          </cell>
          <cell r="H710">
            <v>-0.11111111111111116</v>
          </cell>
          <cell r="I710">
            <v>-0.11111111111111116</v>
          </cell>
          <cell r="J710">
            <v>-0.11111111111111116</v>
          </cell>
          <cell r="K710">
            <v>-0.11111111111111116</v>
          </cell>
          <cell r="L710">
            <v>-0.11111111111111116</v>
          </cell>
          <cell r="M710">
            <v>-0.11111111111111116</v>
          </cell>
          <cell r="N710">
            <v>0</v>
          </cell>
          <cell r="O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</row>
        <row r="717"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</row>
        <row r="724"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</row>
        <row r="725"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</row>
        <row r="726"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7"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</row>
        <row r="728"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</row>
        <row r="729"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</row>
        <row r="730"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2"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</row>
        <row r="733"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8">
          <cell r="D738">
            <v>0.2130627000852939</v>
          </cell>
          <cell r="E738">
            <v>0.27528690878909123</v>
          </cell>
          <cell r="F738">
            <v>4.9523806426065277E-2</v>
          </cell>
          <cell r="G738">
            <v>-6.4998764790770922E-2</v>
          </cell>
          <cell r="H738">
            <v>5.1715922482501687E-3</v>
          </cell>
          <cell r="I738">
            <v>-3.2706936416151772E-2</v>
          </cell>
          <cell r="J738">
            <v>-3.2200209503765356E-2</v>
          </cell>
          <cell r="K738">
            <v>-8.2018879666850425E-3</v>
          </cell>
          <cell r="L738">
            <v>4.2895741989232847E-5</v>
          </cell>
          <cell r="M738">
            <v>4.6509687567085602E-2</v>
          </cell>
          <cell r="N738">
            <v>7.9205611973696532E-3</v>
          </cell>
          <cell r="O738">
            <v>2.0273976254184322E-2</v>
          </cell>
        </row>
        <row r="739">
          <cell r="D739">
            <v>0.21197070185367994</v>
          </cell>
          <cell r="E739">
            <v>0.27809577839770294</v>
          </cell>
          <cell r="F739">
            <v>4.8839086025775871E-2</v>
          </cell>
          <cell r="G739">
            <v>-6.8659946037606348E-2</v>
          </cell>
          <cell r="H739">
            <v>5.2206306719025366E-3</v>
          </cell>
          <cell r="I739">
            <v>-3.039935042649633E-2</v>
          </cell>
          <cell r="J739">
            <v>-3.2718045443659451E-2</v>
          </cell>
          <cell r="K739">
            <v>-8.3052976697988255E-3</v>
          </cell>
          <cell r="L739">
            <v>4.3580627895987543E-5</v>
          </cell>
          <cell r="M739">
            <v>4.5498422512437152E-2</v>
          </cell>
          <cell r="N739">
            <v>7.9367625470765351E-3</v>
          </cell>
          <cell r="O739">
            <v>1.9457290552622918E-2</v>
          </cell>
        </row>
        <row r="740">
          <cell r="D740">
            <v>0.18778169209656359</v>
          </cell>
          <cell r="E740">
            <v>0.27943797425923667</v>
          </cell>
          <cell r="F740">
            <v>4.7317545422849432E-2</v>
          </cell>
          <cell r="G740">
            <v>-6.4653419307427559E-2</v>
          </cell>
          <cell r="H740">
            <v>6.0731392362761124E-3</v>
          </cell>
          <cell r="I740">
            <v>-3.3021684788800902E-2</v>
          </cell>
          <cell r="J740">
            <v>-2.8868734574238251E-2</v>
          </cell>
          <cell r="K740">
            <v>-8.6915305921608718E-3</v>
          </cell>
          <cell r="L740">
            <v>4.5207899664275067E-5</v>
          </cell>
          <cell r="M740">
            <v>4.6570634177521761E-2</v>
          </cell>
          <cell r="N740">
            <v>7.8472462757470766E-3</v>
          </cell>
          <cell r="O740">
            <v>1.9585194634645132E-2</v>
          </cell>
        </row>
        <row r="741">
          <cell r="D741">
            <v>0.21884681115261051</v>
          </cell>
          <cell r="E741">
            <v>0.2798646358762763</v>
          </cell>
          <cell r="F741">
            <v>5.1212591649240677E-2</v>
          </cell>
          <cell r="G741">
            <v>-5.9720263201162652E-2</v>
          </cell>
          <cell r="H741">
            <v>5.295994856780493E-3</v>
          </cell>
          <cell r="I741">
            <v>-3.1463075308280061E-2</v>
          </cell>
          <cell r="J741">
            <v>-3.4851507853731055E-2</v>
          </cell>
          <cell r="K741">
            <v>-8.4022583284376808E-3</v>
          </cell>
          <cell r="L741">
            <v>4.0753606405252253E-5</v>
          </cell>
          <cell r="M741">
            <v>4.4285776540274213E-2</v>
          </cell>
          <cell r="N741">
            <v>8.3544980823946485E-3</v>
          </cell>
          <cell r="O741">
            <v>1.8502305289729504E-2</v>
          </cell>
        </row>
        <row r="742">
          <cell r="D742">
            <v>0.20923547981938129</v>
          </cell>
          <cell r="E742">
            <v>0.27135844866047454</v>
          </cell>
          <cell r="F742">
            <v>4.9249037132306592E-2</v>
          </cell>
          <cell r="G742">
            <v>-6.4169049579384491E-2</v>
          </cell>
          <cell r="H742">
            <v>5.5104547727351681E-3</v>
          </cell>
          <cell r="I742">
            <v>-3.2628977273472734E-2</v>
          </cell>
          <cell r="J742">
            <v>-3.2712544671326428E-2</v>
          </cell>
          <cell r="K742">
            <v>-8.4154497649341891E-3</v>
          </cell>
          <cell r="L742">
            <v>4.2133609374899321E-5</v>
          </cell>
          <cell r="M742">
            <v>4.641695205169806E-2</v>
          </cell>
          <cell r="N742">
            <v>7.9166497754547555E-3</v>
          </cell>
          <cell r="O742">
            <v>1.9889340599899153E-2</v>
          </cell>
        </row>
        <row r="743">
          <cell r="D743">
            <v>0.21373795492873815</v>
          </cell>
          <cell r="E743">
            <v>0.26476701331600655</v>
          </cell>
          <cell r="F743">
            <v>4.9109961767679393E-2</v>
          </cell>
          <cell r="G743">
            <v>-6.3782997130914815E-2</v>
          </cell>
          <cell r="H743">
            <v>5.4138296038305873E-3</v>
          </cell>
          <cell r="I743">
            <v>-3.1462316498455059E-2</v>
          </cell>
          <cell r="J743">
            <v>-3.241162485042258E-2</v>
          </cell>
          <cell r="K743">
            <v>-8.3279520612729897E-3</v>
          </cell>
          <cell r="L743">
            <v>4.2131630751414607E-5</v>
          </cell>
          <cell r="M743">
            <v>4.7651207368639453E-2</v>
          </cell>
          <cell r="N743">
            <v>8.0099523652364685E-3</v>
          </cell>
          <cell r="O743">
            <v>1.9622460429589813E-2</v>
          </cell>
        </row>
        <row r="744">
          <cell r="D744">
            <v>0.21288749553065242</v>
          </cell>
          <cell r="E744">
            <v>0.27079836829598664</v>
          </cell>
          <cell r="F744">
            <v>4.8532073807303552E-2</v>
          </cell>
          <cell r="G744">
            <v>-6.2665378498187679E-2</v>
          </cell>
          <cell r="H744">
            <v>5.2400167532448104E-3</v>
          </cell>
          <cell r="I744">
            <v>-3.1085572815221039E-2</v>
          </cell>
          <cell r="J744">
            <v>-3.2203348664019471E-2</v>
          </cell>
          <cell r="K744">
            <v>-8.3758997040047963E-3</v>
          </cell>
          <cell r="L744">
            <v>4.2366047818681199E-5</v>
          </cell>
          <cell r="M744">
            <v>4.7947529524281531E-2</v>
          </cell>
          <cell r="N744">
            <v>8.2899686910611371E-3</v>
          </cell>
          <cell r="O744">
            <v>2.0192720116500005E-2</v>
          </cell>
        </row>
        <row r="745">
          <cell r="D745">
            <v>0.22658393462809559</v>
          </cell>
          <cell r="E745">
            <v>0.27904986002619592</v>
          </cell>
          <cell r="F745">
            <v>4.4412781277707508E-2</v>
          </cell>
          <cell r="G745">
            <v>-6.1866449544769025E-2</v>
          </cell>
          <cell r="H745">
            <v>5.0011653063818272E-3</v>
          </cell>
          <cell r="I745">
            <v>-3.7185615843275323E-2</v>
          </cell>
          <cell r="J745">
            <v>-3.0095435791661993E-2</v>
          </cell>
          <cell r="K745">
            <v>-8.3993787480249812E-3</v>
          </cell>
          <cell r="L745">
            <v>4.6715426908509217E-5</v>
          </cell>
          <cell r="M745">
            <v>4.6782321088163846E-2</v>
          </cell>
          <cell r="N745">
            <v>7.1706889103487189E-3</v>
          </cell>
          <cell r="O745">
            <v>2.0023644459003363E-2</v>
          </cell>
        </row>
        <row r="746">
          <cell r="D746">
            <v>0.22614311315159044</v>
          </cell>
          <cell r="E746">
            <v>0.24678248162063338</v>
          </cell>
          <cell r="F746">
            <v>4.7067878583686405E-2</v>
          </cell>
          <cell r="G746">
            <v>-5.6321430337934915E-2</v>
          </cell>
          <cell r="H746">
            <v>5.3193326220534231E-3</v>
          </cell>
          <cell r="I746">
            <v>-3.2340570627519626E-2</v>
          </cell>
          <cell r="J746">
            <v>-3.2424125987479874E-2</v>
          </cell>
          <cell r="K746">
            <v>-8.2894499274222579E-3</v>
          </cell>
          <cell r="L746">
            <v>4.3656194384206035E-5</v>
          </cell>
          <cell r="M746">
            <v>4.3733976866921855E-2</v>
          </cell>
          <cell r="N746">
            <v>8.3707680077925676E-3</v>
          </cell>
          <cell r="O746">
            <v>2.125029922139423E-2</v>
          </cell>
        </row>
        <row r="747">
          <cell r="D747">
            <v>0.21665667277241374</v>
          </cell>
          <cell r="E747">
            <v>0.26470062462476457</v>
          </cell>
          <cell r="F747">
            <v>4.6192371389815891E-2</v>
          </cell>
          <cell r="G747">
            <v>-6.2839223860324783E-2</v>
          </cell>
          <cell r="H747">
            <v>5.0741069973178786E-3</v>
          </cell>
          <cell r="I747">
            <v>-3.2063792728854366E-2</v>
          </cell>
          <cell r="J747">
            <v>-3.2611186316422291E-2</v>
          </cell>
          <cell r="K747">
            <v>-8.2338708169499217E-3</v>
          </cell>
          <cell r="L747">
            <v>4.4050273447341789E-5</v>
          </cell>
          <cell r="M747">
            <v>4.6226334933160307E-2</v>
          </cell>
          <cell r="N747">
            <v>8.0275782185690488E-3</v>
          </cell>
          <cell r="O747">
            <v>2.105568880720006E-2</v>
          </cell>
        </row>
        <row r="748">
          <cell r="D748">
            <v>0.21560862730502248</v>
          </cell>
          <cell r="E748">
            <v>0.3024292342526731</v>
          </cell>
          <cell r="F748">
            <v>5.3280522355094367E-2</v>
          </cell>
          <cell r="G748">
            <v>-6.1506540655940106E-2</v>
          </cell>
          <cell r="H748">
            <v>5.6596807322967877E-3</v>
          </cell>
          <cell r="I748">
            <v>-2.907350667947415E-2</v>
          </cell>
          <cell r="J748">
            <v>-2.8999376721318779E-2</v>
          </cell>
          <cell r="K748">
            <v>-8.1972470263110275E-3</v>
          </cell>
          <cell r="L748">
            <v>5.1022876562268084E-5</v>
          </cell>
          <cell r="M748">
            <v>5.1296300410939431E-2</v>
          </cell>
          <cell r="N748">
            <v>7.4698756133769924E-3</v>
          </cell>
          <cell r="O748">
            <v>1.6370141956535619E-2</v>
          </cell>
        </row>
        <row r="749">
          <cell r="D749">
            <v>0.20817926536579306</v>
          </cell>
          <cell r="E749">
            <v>0.25572962217171841</v>
          </cell>
          <cell r="F749">
            <v>4.6324848552557266E-2</v>
          </cell>
          <cell r="G749">
            <v>-5.806031152850083E-2</v>
          </cell>
          <cell r="H749">
            <v>5.2200367430091195E-3</v>
          </cell>
          <cell r="I749">
            <v>-3.4194070240425624E-2</v>
          </cell>
          <cell r="J749">
            <v>-3.2802011653641473E-2</v>
          </cell>
          <cell r="K749">
            <v>-9.3538651695323598E-3</v>
          </cell>
          <cell r="L749">
            <v>4.6255195962431947E-5</v>
          </cell>
          <cell r="M749">
            <v>4.6817450921286183E-2</v>
          </cell>
          <cell r="N749">
            <v>6.0447839442772308E-3</v>
          </cell>
          <cell r="O749">
            <v>2.7800120923006186E-2</v>
          </cell>
        </row>
        <row r="750"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</row>
        <row r="751"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</row>
        <row r="752"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</row>
        <row r="756"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</row>
        <row r="757"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</row>
        <row r="758"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</row>
        <row r="759"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</row>
        <row r="760"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</row>
        <row r="761"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</row>
        <row r="762"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4"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</row>
        <row r="765"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</row>
        <row r="768"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</row>
        <row r="769"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</row>
        <row r="770"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3"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</row>
        <row r="774"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</row>
        <row r="775"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</row>
        <row r="776"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</row>
        <row r="777"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</row>
        <row r="778">
          <cell r="D778">
            <v>8.3625382919807936E-2</v>
          </cell>
          <cell r="E778">
            <v>0.10734704706503238</v>
          </cell>
          <cell r="F778">
            <v>1.9692204974840352E-2</v>
          </cell>
          <cell r="G778">
            <v>-2.4364159873313182E-2</v>
          </cell>
          <cell r="H778">
            <v>-3.6758330425959466E-3</v>
          </cell>
          <cell r="I778">
            <v>-1.5568622649086891E-2</v>
          </cell>
          <cell r="J778">
            <v>-1.7772361923659878E-2</v>
          </cell>
          <cell r="K778">
            <v>-4.4865294761411425E-3</v>
          </cell>
          <cell r="L778">
            <v>1.643258005621131E-3</v>
          </cell>
          <cell r="M778">
            <v>2.2527050689058394E-2</v>
          </cell>
          <cell r="N778">
            <v>-1.4187771510046395E-3</v>
          </cell>
          <cell r="O778">
            <v>7.1827804575271591E-3</v>
          </cell>
        </row>
        <row r="779">
          <cell r="D779">
            <v>9.579165332074846E-2</v>
          </cell>
          <cell r="E779">
            <v>0.10351807990888043</v>
          </cell>
          <cell r="F779">
            <v>1.8793061367599968E-2</v>
          </cell>
          <cell r="G779">
            <v>-2.2203443129703744E-2</v>
          </cell>
          <cell r="H779">
            <v>-3.7507707240833788E-3</v>
          </cell>
          <cell r="I779">
            <v>-1.6281019259106275E-2</v>
          </cell>
          <cell r="J779">
            <v>-1.9030524245960908E-2</v>
          </cell>
          <cell r="K779">
            <v>-4.758445034957942E-3</v>
          </cell>
          <cell r="L779">
            <v>1.5604983272329493E-3</v>
          </cell>
          <cell r="M779">
            <v>2.093943691535783E-2</v>
          </cell>
          <cell r="N779">
            <v>-1.4046119292604345E-3</v>
          </cell>
          <cell r="O779">
            <v>8.4120095243274667E-3</v>
          </cell>
        </row>
        <row r="780">
          <cell r="D780">
            <v>8.0551975148196245E-2</v>
          </cell>
          <cell r="E780">
            <v>0.10119941861359727</v>
          </cell>
          <cell r="F780">
            <v>2.0739420739787226E-2</v>
          </cell>
          <cell r="G780">
            <v>-2.329035136464289E-2</v>
          </cell>
          <cell r="H780">
            <v>-4.2350978274439902E-3</v>
          </cell>
          <cell r="I780">
            <v>-1.5050015326452918E-2</v>
          </cell>
          <cell r="J780">
            <v>-1.7843794481854292E-2</v>
          </cell>
          <cell r="K780">
            <v>-4.9064846670578387E-3</v>
          </cell>
          <cell r="L780">
            <v>1.5227178165536071E-3</v>
          </cell>
          <cell r="M780">
            <v>2.2827654112662264E-2</v>
          </cell>
          <cell r="N780">
            <v>-1.5455403197995562E-3</v>
          </cell>
          <cell r="O780">
            <v>7.0589147839699041E-3</v>
          </cell>
        </row>
        <row r="781"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</row>
        <row r="782"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</row>
        <row r="783">
          <cell r="D783">
            <v>9.2540830926758744E-2</v>
          </cell>
          <cell r="E783">
            <v>0.10490466737419397</v>
          </cell>
          <cell r="F783">
            <v>1.9001423634685509E-2</v>
          </cell>
          <cell r="G783">
            <v>-2.2761874751164292E-2</v>
          </cell>
          <cell r="H783">
            <v>-3.8702074667463929E-3</v>
          </cell>
          <cell r="I783">
            <v>-1.6766498527718665E-2</v>
          </cell>
          <cell r="J783">
            <v>-1.8720796323587256E-2</v>
          </cell>
          <cell r="K783">
            <v>-4.7913640528924814E-3</v>
          </cell>
          <cell r="L783">
            <v>1.5570448782313948E-3</v>
          </cell>
          <cell r="M783">
            <v>2.0869431341394459E-2</v>
          </cell>
          <cell r="N783">
            <v>-1.3608341119156046E-3</v>
          </cell>
          <cell r="O783">
            <v>8.0742339968437032E-3</v>
          </cell>
        </row>
        <row r="784">
          <cell r="D784">
            <v>8.3273642269653461E-2</v>
          </cell>
          <cell r="E784">
            <v>0.1127504030611224</v>
          </cell>
          <cell r="F784">
            <v>1.8722369170074971E-2</v>
          </cell>
          <cell r="G784">
            <v>-2.305375694347046E-2</v>
          </cell>
          <cell r="H784">
            <v>-3.6750053517224119E-3</v>
          </cell>
          <cell r="I784">
            <v>-1.4767462117120956E-2</v>
          </cell>
          <cell r="J784">
            <v>-1.8785983692051495E-2</v>
          </cell>
          <cell r="K784">
            <v>-4.6575993287089638E-3</v>
          </cell>
          <cell r="L784">
            <v>1.6071515612326912E-3</v>
          </cell>
          <cell r="M784">
            <v>2.1897684380573369E-2</v>
          </cell>
          <cell r="N784">
            <v>-1.4740781908838423E-3</v>
          </cell>
          <cell r="O784">
            <v>8.304695330304087E-3</v>
          </cell>
        </row>
        <row r="785">
          <cell r="D785">
            <v>9.5389074237126795E-2</v>
          </cell>
          <cell r="E785">
            <v>9.8915658162784692E-2</v>
          </cell>
          <cell r="F785">
            <v>1.7428410754176945E-2</v>
          </cell>
          <cell r="G785">
            <v>-1.766175551438438E-2</v>
          </cell>
          <cell r="H785">
            <v>-3.5817991484643603E-3</v>
          </cell>
          <cell r="I785">
            <v>-1.4541170681755826E-2</v>
          </cell>
          <cell r="J785">
            <v>-1.9548279839725746E-2</v>
          </cell>
          <cell r="K785">
            <v>-4.9159375252174568E-3</v>
          </cell>
          <cell r="L785">
            <v>1.5407798417180461E-3</v>
          </cell>
          <cell r="M785">
            <v>2.0993806997402338E-2</v>
          </cell>
          <cell r="N785">
            <v>-1.4753058649148874E-3</v>
          </cell>
          <cell r="O785">
            <v>9.367729767750823E-3</v>
          </cell>
        </row>
        <row r="786"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</row>
        <row r="787">
          <cell r="D787">
            <v>0.10072044321874814</v>
          </cell>
          <cell r="E787">
            <v>9.9034997278216172E-2</v>
          </cell>
          <cell r="F787">
            <v>1.688927923545409E-2</v>
          </cell>
          <cell r="G787">
            <v>-1.9604795476122767E-2</v>
          </cell>
          <cell r="H787">
            <v>-2.7724172812928528E-3</v>
          </cell>
          <cell r="I787">
            <v>-1.5718680887954178E-2</v>
          </cell>
          <cell r="J787">
            <v>-2.0536112459788647E-2</v>
          </cell>
          <cell r="K787">
            <v>-4.5714770180193985E-3</v>
          </cell>
          <cell r="L787">
            <v>1.6675925221363054E-3</v>
          </cell>
          <cell r="M787">
            <v>1.6487909216720723E-2</v>
          </cell>
          <cell r="N787">
            <v>-1.5873701324073414E-3</v>
          </cell>
          <cell r="O787">
            <v>9.1703527247078212E-3</v>
          </cell>
        </row>
        <row r="788">
          <cell r="D788">
            <v>9.0672095593312657E-2</v>
          </cell>
          <cell r="E788">
            <v>0.10860518549993835</v>
          </cell>
          <cell r="F788">
            <v>1.9499440898007595E-2</v>
          </cell>
          <cell r="G788">
            <v>-2.3773457920010684E-2</v>
          </cell>
          <cell r="H788">
            <v>-3.8822402441614523E-3</v>
          </cell>
          <cell r="I788">
            <v>-1.5517681375779893E-2</v>
          </cell>
          <cell r="J788">
            <v>-1.7410981817773681E-2</v>
          </cell>
          <cell r="K788">
            <v>-4.8891905259784586E-3</v>
          </cell>
          <cell r="L788">
            <v>1.5726364613002919E-3</v>
          </cell>
          <cell r="M788">
            <v>2.2178837287329833E-2</v>
          </cell>
          <cell r="N788">
            <v>-1.4505866048808366E-3</v>
          </cell>
          <cell r="O788">
            <v>7.1227923861539129E-3</v>
          </cell>
        </row>
        <row r="789"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</row>
        <row r="790">
          <cell r="D790">
            <v>9.5691932239724636E-2</v>
          </cell>
          <cell r="E790">
            <v>9.9402448584365477E-2</v>
          </cell>
          <cell r="F790">
            <v>1.930501124991902E-2</v>
          </cell>
          <cell r="G790">
            <v>-2.2835535465699684E-2</v>
          </cell>
          <cell r="H790">
            <v>-3.9190194328415978E-3</v>
          </cell>
          <cell r="I790">
            <v>-1.6077046912325203E-2</v>
          </cell>
          <cell r="J790">
            <v>-1.865350262771619E-2</v>
          </cell>
          <cell r="K790">
            <v>-4.7450090333115633E-3</v>
          </cell>
          <cell r="L790">
            <v>1.5835761555177384E-3</v>
          </cell>
          <cell r="M790">
            <v>2.1492206337411088E-2</v>
          </cell>
          <cell r="N790">
            <v>-1.3765072674404618E-3</v>
          </cell>
          <cell r="O790">
            <v>7.798733378949675E-3</v>
          </cell>
        </row>
        <row r="791"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</row>
        <row r="792">
          <cell r="D792">
            <v>8.8758638205466325E-2</v>
          </cell>
          <cell r="E792">
            <v>0.10636980463560548</v>
          </cell>
          <cell r="F792">
            <v>1.9571467873042214E-2</v>
          </cell>
          <cell r="G792">
            <v>-2.3661118983433472E-2</v>
          </cell>
          <cell r="H792">
            <v>-3.964201217725948E-3</v>
          </cell>
          <cell r="I792">
            <v>-1.6158822723975789E-2</v>
          </cell>
          <cell r="J792">
            <v>-1.8140246248941849E-2</v>
          </cell>
          <cell r="K792">
            <v>-4.7307614467834774E-3</v>
          </cell>
          <cell r="L792">
            <v>1.5862843065104076E-3</v>
          </cell>
          <cell r="M792">
            <v>2.1823298108996282E-2</v>
          </cell>
          <cell r="N792">
            <v>-1.403768788137124E-3</v>
          </cell>
          <cell r="O792">
            <v>7.5948186722742022E-3</v>
          </cell>
        </row>
        <row r="793">
          <cell r="D793">
            <v>9.3176277868326093E-2</v>
          </cell>
          <cell r="E793">
            <v>9.9642495465616154E-2</v>
          </cell>
          <cell r="F793">
            <v>1.9205972739690665E-2</v>
          </cell>
          <cell r="G793">
            <v>-2.3680164207021365E-2</v>
          </cell>
          <cell r="H793">
            <v>-3.9528883791964658E-3</v>
          </cell>
          <cell r="I793">
            <v>-1.7316522603829286E-2</v>
          </cell>
          <cell r="J793">
            <v>-1.8344006379220661E-2</v>
          </cell>
          <cell r="K793">
            <v>-4.8189026943568419E-3</v>
          </cell>
          <cell r="L793">
            <v>1.546970018021711E-3</v>
          </cell>
          <cell r="M793">
            <v>2.0194711583674318E-2</v>
          </cell>
          <cell r="N793">
            <v>-1.3997735410592853E-3</v>
          </cell>
          <cell r="O793">
            <v>8.1133991380160607E-3</v>
          </cell>
        </row>
        <row r="794">
          <cell r="D794">
            <v>8.9050373778693306E-2</v>
          </cell>
          <cell r="E794">
            <v>0.10853736996859381</v>
          </cell>
          <cell r="F794">
            <v>1.9636600313958238E-2</v>
          </cell>
          <cell r="G794">
            <v>-2.3254872118591393E-2</v>
          </cell>
          <cell r="H794">
            <v>-4.132197290458722E-3</v>
          </cell>
          <cell r="I794">
            <v>-1.4907998244616217E-2</v>
          </cell>
          <cell r="J794">
            <v>-1.7830582910171065E-2</v>
          </cell>
          <cell r="K794">
            <v>-4.6952204864683404E-3</v>
          </cell>
          <cell r="L794">
            <v>1.6402659386039803E-3</v>
          </cell>
          <cell r="M794">
            <v>2.1815851861101323E-2</v>
          </cell>
          <cell r="N794">
            <v>-1.3959912715843952E-3</v>
          </cell>
          <cell r="O794">
            <v>7.6943289700854524E-3</v>
          </cell>
        </row>
        <row r="795"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</row>
        <row r="796"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</row>
        <row r="797"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</row>
        <row r="798"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</row>
        <row r="799"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</row>
        <row r="800">
          <cell r="D800">
            <v>8.9432636097686757E-2</v>
          </cell>
          <cell r="E800">
            <v>0.10863404629276972</v>
          </cell>
          <cell r="F800">
            <v>1.9037275140488724E-2</v>
          </cell>
          <cell r="G800">
            <v>-2.2851824465978863E-2</v>
          </cell>
          <cell r="H800">
            <v>-3.9059522823219851E-3</v>
          </cell>
          <cell r="I800">
            <v>-1.6096147489862798E-2</v>
          </cell>
          <cell r="J800">
            <v>-1.6554179530921188E-2</v>
          </cell>
          <cell r="K800">
            <v>-4.8797838922066596E-3</v>
          </cell>
          <cell r="L800">
            <v>1.6850165647533224E-3</v>
          </cell>
          <cell r="M800">
            <v>2.1949894752501673E-2</v>
          </cell>
          <cell r="N800">
            <v>-1.3230182913581453E-3</v>
          </cell>
          <cell r="O800">
            <v>7.9100546532384249E-3</v>
          </cell>
        </row>
        <row r="801">
          <cell r="D801">
            <v>9.6540688717696277E-2</v>
          </cell>
          <cell r="E801">
            <v>0.10894487713677646</v>
          </cell>
          <cell r="F801">
            <v>1.699621161833809E-2</v>
          </cell>
          <cell r="G801">
            <v>-2.0088580181842702E-2</v>
          </cell>
          <cell r="H801">
            <v>-3.2670687662142593E-3</v>
          </cell>
          <cell r="I801">
            <v>-1.8155185606996589E-2</v>
          </cell>
          <cell r="J801">
            <v>-1.7264750893033965E-2</v>
          </cell>
          <cell r="K801">
            <v>-4.8582148736661494E-3</v>
          </cell>
          <cell r="L801">
            <v>1.5948924085736965E-3</v>
          </cell>
          <cell r="M801">
            <v>2.2924127859406448E-2</v>
          </cell>
          <cell r="N801">
            <v>-1.509260370730095E-3</v>
          </cell>
          <cell r="O801">
            <v>8.3338694055903415E-3</v>
          </cell>
        </row>
        <row r="802"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5"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</row>
        <row r="806"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</row>
        <row r="807"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</row>
        <row r="808"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</row>
        <row r="809"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</row>
        <row r="810"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</row>
        <row r="811"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</row>
        <row r="812"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</row>
        <row r="813"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</row>
        <row r="814"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</row>
        <row r="815"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</row>
        <row r="816"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</row>
        <row r="817"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</row>
        <row r="818"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</row>
        <row r="819"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</row>
        <row r="820"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</row>
        <row r="821"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</row>
        <row r="822"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</row>
        <row r="823"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</row>
        <row r="824"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</row>
        <row r="825"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</row>
        <row r="826"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</row>
        <row r="827"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</row>
        <row r="828"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</row>
        <row r="829"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</row>
        <row r="830"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</row>
        <row r="831"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</row>
        <row r="832"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</row>
        <row r="833"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</row>
        <row r="834"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</row>
        <row r="835"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</row>
        <row r="836"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</row>
        <row r="837"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</row>
        <row r="842"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</row>
        <row r="843"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</row>
        <row r="844"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</row>
        <row r="845"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</row>
        <row r="846"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</row>
        <row r="847"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</row>
        <row r="848"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</row>
        <row r="849"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</row>
        <row r="850"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</row>
        <row r="851"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</row>
        <row r="852"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</row>
        <row r="853"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</row>
        <row r="854"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</row>
        <row r="855"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</row>
        <row r="856"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</row>
        <row r="857"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</row>
        <row r="858"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</row>
        <row r="859"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</row>
        <row r="860"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</row>
        <row r="861"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</row>
        <row r="862"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</row>
        <row r="863"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</row>
        <row r="864"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</row>
        <row r="865"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</row>
        <row r="866"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</row>
        <row r="867"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</row>
        <row r="868"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</row>
        <row r="869"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</row>
        <row r="870"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2"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</row>
        <row r="873"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</row>
        <row r="874"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</row>
        <row r="875"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</row>
        <row r="876"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8"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</row>
        <row r="879"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</row>
        <row r="880"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</row>
        <row r="881"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4"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</row>
        <row r="885"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</row>
        <row r="886"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</row>
        <row r="887"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</row>
        <row r="888"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</row>
        <row r="889"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</row>
        <row r="890"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</row>
        <row r="891"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</row>
        <row r="892"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</row>
        <row r="893"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</row>
        <row r="894"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</row>
        <row r="895"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</row>
        <row r="896"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</row>
        <row r="897"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</row>
        <row r="898"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</row>
        <row r="899"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</row>
        <row r="900"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</row>
        <row r="901"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</row>
        <row r="902"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</row>
        <row r="903"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</row>
        <row r="904"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</row>
        <row r="905"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</row>
        <row r="906"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</row>
        <row r="907"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</row>
        <row r="908"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</row>
        <row r="909"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</row>
        <row r="910"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</row>
        <row r="911"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</row>
        <row r="912"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</row>
        <row r="913"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</row>
        <row r="914"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</row>
        <row r="915"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</row>
        <row r="916"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</row>
        <row r="917"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</row>
        <row r="918"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</row>
        <row r="919"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</row>
        <row r="920"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</row>
        <row r="921"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</row>
        <row r="922"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</row>
        <row r="923"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</row>
        <row r="924"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</row>
        <row r="925"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</row>
        <row r="926"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</row>
        <row r="927"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</row>
        <row r="928"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</row>
        <row r="929"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</row>
        <row r="930"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</row>
        <row r="931"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</row>
        <row r="932"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</row>
        <row r="933"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6"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</row>
        <row r="951"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</row>
        <row r="952"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</row>
        <row r="953"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</row>
        <row r="954"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</row>
        <row r="956"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</row>
        <row r="957"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</row>
        <row r="959"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</row>
        <row r="967"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</row>
        <row r="968"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5"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</row>
        <row r="976"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8"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</row>
        <row r="979"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</row>
        <row r="980"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</row>
        <row r="981"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</row>
        <row r="982"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</row>
        <row r="983"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</row>
        <row r="984"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</row>
        <row r="985"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</row>
        <row r="986"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</row>
        <row r="987"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</row>
        <row r="988"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3"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</row>
        <row r="994"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</row>
        <row r="995"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0"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</row>
        <row r="1001"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</row>
        <row r="1002"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</row>
        <row r="1003"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</row>
        <row r="1004"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</row>
        <row r="1005"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</row>
        <row r="1006"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</row>
        <row r="1007"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</row>
        <row r="1008"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</row>
        <row r="1009"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</row>
        <row r="1010"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</row>
        <row r="1011"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</row>
        <row r="1012"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</row>
        <row r="1013"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</row>
        <row r="1014"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7"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</row>
        <row r="1018"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</row>
        <row r="1019"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</row>
        <row r="1020"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</row>
        <row r="1021"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</row>
        <row r="1022"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</row>
        <row r="1023"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</row>
        <row r="1024"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</row>
        <row r="1025"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</row>
        <row r="1026"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</row>
        <row r="1027"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</row>
        <row r="1028"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</row>
        <row r="1029"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</row>
        <row r="1030"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</row>
        <row r="1031"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</row>
        <row r="1032"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</row>
        <row r="1033"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</row>
        <row r="1034"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</row>
        <row r="1035"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</row>
        <row r="1036"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</row>
        <row r="1037"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</row>
        <row r="1038"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</row>
        <row r="1039"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</row>
        <row r="1040"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</row>
        <row r="1041"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</row>
        <row r="1042"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</row>
        <row r="1043"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</row>
        <row r="1044"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</row>
        <row r="1045"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</row>
        <row r="1050"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</row>
        <row r="1051"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</row>
        <row r="1052"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</row>
        <row r="1053"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</row>
        <row r="1054"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</row>
        <row r="1055"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</row>
        <row r="1056"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</row>
        <row r="1057"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</row>
        <row r="1058"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</row>
        <row r="1059"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</row>
        <row r="1060"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</row>
        <row r="1061"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</row>
        <row r="1062"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</row>
        <row r="1063"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</row>
        <row r="1064"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</row>
        <row r="1065"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</row>
        <row r="1066"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</row>
        <row r="1067"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</row>
        <row r="1068"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</row>
        <row r="1069"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</row>
        <row r="1070"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</row>
        <row r="1071"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</row>
        <row r="1072"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</row>
        <row r="1073"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</row>
        <row r="1074"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</row>
        <row r="1075"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</row>
        <row r="1076"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</row>
        <row r="1077"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</row>
        <row r="1078"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</row>
        <row r="1079"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</row>
        <row r="1080"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</row>
        <row r="1081"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</row>
        <row r="1082"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</row>
        <row r="1083"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</row>
        <row r="1084"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</row>
        <row r="1085"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</row>
        <row r="1086"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</row>
        <row r="1087"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</row>
        <row r="1088"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</row>
        <row r="1089"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</row>
        <row r="1090"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</row>
        <row r="1091"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</row>
        <row r="1092"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</row>
        <row r="1093"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</row>
        <row r="1094"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</row>
        <row r="1095"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</row>
        <row r="1096"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</row>
        <row r="1097"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0"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</row>
        <row r="1101"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2"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</row>
        <row r="1103"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5"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</row>
        <row r="1106"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7"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</row>
        <row r="1108"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1"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</row>
        <row r="1112"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3"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</row>
        <row r="1114"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5"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</row>
        <row r="1116"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8"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</row>
        <row r="1119"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</row>
        <row r="1121"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2"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</row>
        <row r="1123"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</row>
        <row r="1124"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</row>
        <row r="1125"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</row>
        <row r="1126"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</row>
        <row r="1127"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</row>
        <row r="1128"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</row>
        <row r="1129"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</row>
        <row r="1130"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1"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</row>
        <row r="1132"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</row>
        <row r="1133"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</row>
        <row r="1134"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</row>
        <row r="1135"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</row>
        <row r="1136"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</row>
        <row r="1137"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</row>
        <row r="1138"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</row>
        <row r="1146"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7"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</row>
        <row r="1148"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</row>
        <row r="1149"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</row>
        <row r="1154"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</row>
        <row r="1155"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</row>
        <row r="1156"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</row>
        <row r="1157"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</row>
        <row r="1158"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</row>
        <row r="1159"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</row>
        <row r="1160"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</row>
        <row r="1161"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</row>
        <row r="1162"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</row>
        <row r="1163"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</row>
        <row r="1164"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0</v>
          </cell>
        </row>
        <row r="1165"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7"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</row>
        <row r="1168"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69"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</row>
        <row r="1170"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1"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</row>
        <row r="1172"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</row>
        <row r="1173"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</row>
        <row r="1174"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</row>
        <row r="1175"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</row>
        <row r="1176"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</row>
        <row r="1177"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</row>
        <row r="1178"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</row>
        <row r="1179"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</row>
        <row r="1180"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</row>
        <row r="1181"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</row>
        <row r="1182"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</row>
        <row r="1183"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</row>
        <row r="1184"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</row>
        <row r="1185"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</row>
        <row r="1186"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</row>
        <row r="1187"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</row>
        <row r="1188"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</row>
        <row r="1189"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</row>
        <row r="1190"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</row>
        <row r="1191"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</row>
        <row r="1192"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</row>
        <row r="1193"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</row>
        <row r="1194"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</row>
        <row r="1195"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</row>
        <row r="1196"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</row>
        <row r="1197"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</row>
        <row r="1198"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</row>
        <row r="1199"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</row>
        <row r="1200"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</row>
        <row r="1201"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</row>
        <row r="1202"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</row>
        <row r="1203"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</row>
        <row r="1204"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</row>
        <row r="1205"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</row>
        <row r="1206"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</row>
        <row r="1207"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</row>
        <row r="1208"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</row>
        <row r="1209"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</row>
        <row r="1210"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</row>
        <row r="1211"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</row>
        <row r="1212"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</row>
        <row r="1213"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</row>
        <row r="1214"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</row>
        <row r="1215"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</row>
        <row r="1216"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</row>
        <row r="1217"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</row>
        <row r="1218"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</row>
        <row r="1219"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</row>
        <row r="1220"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</row>
        <row r="1221"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</row>
        <row r="1222"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</row>
        <row r="1223"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</row>
        <row r="1224"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</row>
        <row r="1225"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</row>
        <row r="1226"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</row>
        <row r="1227"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</row>
        <row r="1228"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</row>
        <row r="1229"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</row>
        <row r="1230"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</row>
        <row r="1231"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</row>
        <row r="1232"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</row>
        <row r="1233"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</row>
        <row r="1234"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</row>
        <row r="1235"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</row>
        <row r="1236"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</row>
        <row r="1237"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</row>
        <row r="1238"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</row>
        <row r="1239"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</row>
        <row r="1240"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</row>
        <row r="1241"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</row>
        <row r="1242"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</row>
        <row r="1243"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</row>
        <row r="1244"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</row>
        <row r="1245"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</row>
        <row r="1246"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</row>
        <row r="1247"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</row>
        <row r="1248"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</row>
        <row r="1249"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</row>
        <row r="1250"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</row>
        <row r="1251"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</row>
        <row r="1252"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</row>
        <row r="1253"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</row>
        <row r="1258">
          <cell r="E1258">
            <v>17.5</v>
          </cell>
          <cell r="F1258">
            <v>7.8879999999999992E-3</v>
          </cell>
        </row>
        <row r="1259">
          <cell r="E1259">
            <v>17.5</v>
          </cell>
          <cell r="F1259">
            <v>7.8879999999999992E-3</v>
          </cell>
        </row>
        <row r="1260">
          <cell r="E1260">
            <v>17.5</v>
          </cell>
          <cell r="F1260">
            <v>7.8879999999999992E-3</v>
          </cell>
        </row>
        <row r="1261">
          <cell r="E1261">
            <v>17.5</v>
          </cell>
          <cell r="F1261">
            <v>7.8879999999999992E-3</v>
          </cell>
        </row>
        <row r="1262">
          <cell r="E1262">
            <v>17.5</v>
          </cell>
          <cell r="F1262">
            <v>1.0799E-2</v>
          </cell>
        </row>
        <row r="1263">
          <cell r="E1263">
            <v>17.5</v>
          </cell>
          <cell r="F1263">
            <v>1.0799E-2</v>
          </cell>
        </row>
        <row r="1264">
          <cell r="E1264">
            <v>17.5</v>
          </cell>
          <cell r="F1264">
            <v>1.0799E-2</v>
          </cell>
        </row>
        <row r="1265">
          <cell r="E1265">
            <v>21</v>
          </cell>
          <cell r="F1265">
            <v>1.050036E-2</v>
          </cell>
        </row>
        <row r="1266">
          <cell r="E1266">
            <v>21</v>
          </cell>
          <cell r="F1266">
            <v>1.0542279999999999E-2</v>
          </cell>
        </row>
        <row r="1267">
          <cell r="E1267">
            <v>21</v>
          </cell>
          <cell r="F1267">
            <v>1.047185E-2</v>
          </cell>
        </row>
        <row r="1268">
          <cell r="E1268">
            <v>21</v>
          </cell>
          <cell r="F1268">
            <v>1.0609449999999999E-2</v>
          </cell>
        </row>
        <row r="1269">
          <cell r="E1269">
            <v>21</v>
          </cell>
          <cell r="F1269">
            <v>1.0770699999999999E-2</v>
          </cell>
        </row>
        <row r="1298">
          <cell r="E1298">
            <v>15</v>
          </cell>
          <cell r="F1298">
            <v>1.097162E-2</v>
          </cell>
        </row>
        <row r="1299">
          <cell r="E1299">
            <v>25</v>
          </cell>
          <cell r="F1299">
            <v>1.0921169999999999E-2</v>
          </cell>
          <cell r="H1299">
            <v>6.61</v>
          </cell>
        </row>
        <row r="1300">
          <cell r="E1300">
            <v>25</v>
          </cell>
          <cell r="F1300">
            <v>1.094406E-2</v>
          </cell>
          <cell r="H1300">
            <v>6.61</v>
          </cell>
        </row>
        <row r="1301">
          <cell r="E1301">
            <v>15</v>
          </cell>
          <cell r="F1301">
            <v>1.154558E-2</v>
          </cell>
        </row>
        <row r="1302">
          <cell r="E1302">
            <v>25</v>
          </cell>
          <cell r="F1302">
            <v>1.0838E-2</v>
          </cell>
        </row>
        <row r="1303">
          <cell r="E1303">
            <v>25</v>
          </cell>
          <cell r="F1303">
            <v>1.0569759999999999E-2</v>
          </cell>
          <cell r="H1303">
            <v>6.61</v>
          </cell>
        </row>
        <row r="1304">
          <cell r="E1304">
            <v>100</v>
          </cell>
          <cell r="F1304">
            <v>9.2204100000000001E-3</v>
          </cell>
          <cell r="H1304">
            <v>6.01</v>
          </cell>
        </row>
        <row r="1305">
          <cell r="E1305">
            <v>25</v>
          </cell>
          <cell r="F1305">
            <v>1.039357E-2</v>
          </cell>
          <cell r="H1305">
            <v>6.61</v>
          </cell>
        </row>
        <row r="1306">
          <cell r="E1306">
            <v>100</v>
          </cell>
          <cell r="F1306">
            <v>9.1545099999999994E-3</v>
          </cell>
          <cell r="H1306">
            <v>6.01</v>
          </cell>
        </row>
        <row r="1307">
          <cell r="E1307">
            <v>25</v>
          </cell>
          <cell r="F1307">
            <v>1.101677E-2</v>
          </cell>
        </row>
        <row r="1308">
          <cell r="E1308">
            <v>25</v>
          </cell>
          <cell r="F1308">
            <v>1.112904E-2</v>
          </cell>
        </row>
        <row r="1309">
          <cell r="E1309">
            <v>25</v>
          </cell>
          <cell r="F1309">
            <v>1.267861E-2</v>
          </cell>
        </row>
        <row r="1310">
          <cell r="E1310">
            <v>25</v>
          </cell>
          <cell r="F1310">
            <v>1.1056059999999999E-2</v>
          </cell>
        </row>
        <row r="1311">
          <cell r="E1311">
            <v>400</v>
          </cell>
          <cell r="F1311">
            <v>8.2725100000000003E-3</v>
          </cell>
          <cell r="H1311">
            <v>4.68</v>
          </cell>
        </row>
        <row r="1312">
          <cell r="E1312">
            <v>85</v>
          </cell>
          <cell r="F1312">
            <v>8.4320000000000003E-3</v>
          </cell>
          <cell r="H1312">
            <v>8.77</v>
          </cell>
        </row>
        <row r="1313">
          <cell r="E1313">
            <v>85</v>
          </cell>
          <cell r="F1313">
            <v>8.4320000000000003E-3</v>
          </cell>
          <cell r="H1313">
            <v>8.77</v>
          </cell>
        </row>
        <row r="1314">
          <cell r="E1314">
            <v>127.5</v>
          </cell>
          <cell r="F1314">
            <v>7.3559999999999997E-3</v>
          </cell>
          <cell r="H1314">
            <v>7.9</v>
          </cell>
        </row>
        <row r="1315">
          <cell r="E1315">
            <v>127.5</v>
          </cell>
          <cell r="F1315">
            <v>7.3559999999999997E-3</v>
          </cell>
          <cell r="H1315">
            <v>7.9</v>
          </cell>
        </row>
        <row r="1316">
          <cell r="E1316">
            <v>660</v>
          </cell>
          <cell r="F1316">
            <v>5.2300000000000003E-3</v>
          </cell>
          <cell r="H1316">
            <v>6.61</v>
          </cell>
        </row>
        <row r="1317">
          <cell r="E1317">
            <v>85</v>
          </cell>
          <cell r="F1317">
            <v>1.061838E-2</v>
          </cell>
        </row>
        <row r="1318">
          <cell r="E1318">
            <v>85</v>
          </cell>
          <cell r="F1318">
            <v>7.3811500000000004E-3</v>
          </cell>
          <cell r="H1318">
            <v>10.92</v>
          </cell>
        </row>
        <row r="1319">
          <cell r="E1319">
            <v>127.5</v>
          </cell>
          <cell r="F1319">
            <v>8.1630799999999996E-3</v>
          </cell>
          <cell r="H1319">
            <v>8.17</v>
          </cell>
        </row>
        <row r="1320">
          <cell r="E1320">
            <v>85</v>
          </cell>
          <cell r="F1320">
            <v>8.4320000000000003E-3</v>
          </cell>
          <cell r="H1320">
            <v>8.77</v>
          </cell>
        </row>
        <row r="1321">
          <cell r="E1321">
            <v>127.5</v>
          </cell>
          <cell r="F1321">
            <v>7.3559999999999997E-3</v>
          </cell>
          <cell r="H1321">
            <v>7.9</v>
          </cell>
        </row>
        <row r="1322">
          <cell r="E1322">
            <v>276</v>
          </cell>
          <cell r="F1322">
            <v>2.66E-3</v>
          </cell>
          <cell r="H1322">
            <v>24.51</v>
          </cell>
        </row>
        <row r="1323">
          <cell r="E1323">
            <v>794</v>
          </cell>
          <cell r="F1323">
            <v>2.6350000000000002E-3</v>
          </cell>
        </row>
        <row r="1324">
          <cell r="E1324">
            <v>1353</v>
          </cell>
          <cell r="F1324">
            <v>2.6120000000000002E-3</v>
          </cell>
          <cell r="H1324">
            <v>17.190000000000001</v>
          </cell>
        </row>
        <row r="1325">
          <cell r="E1325">
            <v>794</v>
          </cell>
          <cell r="F1325">
            <v>2.6350000000000002E-3</v>
          </cell>
          <cell r="H1325">
            <v>18.010000000000002</v>
          </cell>
        </row>
        <row r="1326">
          <cell r="E1326">
            <v>276</v>
          </cell>
          <cell r="F1326">
            <v>2.6979999999999999E-3</v>
          </cell>
          <cell r="H1326">
            <v>26.92</v>
          </cell>
        </row>
        <row r="1327">
          <cell r="E1327">
            <v>276</v>
          </cell>
          <cell r="F1327">
            <v>2.66E-3</v>
          </cell>
          <cell r="H1327">
            <v>24.24</v>
          </cell>
        </row>
        <row r="1328">
          <cell r="E1328">
            <v>794</v>
          </cell>
          <cell r="F1328">
            <v>2.6350000000000002E-3</v>
          </cell>
          <cell r="H1328">
            <v>17.940000000000001</v>
          </cell>
        </row>
        <row r="1329">
          <cell r="E1329">
            <v>1353</v>
          </cell>
          <cell r="F1329">
            <v>2.6120000000000002E-3</v>
          </cell>
          <cell r="H1329">
            <v>14.62</v>
          </cell>
        </row>
        <row r="1330">
          <cell r="E1330">
            <v>276</v>
          </cell>
          <cell r="F1330">
            <v>2.66E-3</v>
          </cell>
          <cell r="H1330">
            <v>24.66</v>
          </cell>
        </row>
        <row r="1331">
          <cell r="E1331">
            <v>794</v>
          </cell>
          <cell r="F1331">
            <v>2.6350000000000002E-3</v>
          </cell>
          <cell r="H1331">
            <v>17.91</v>
          </cell>
        </row>
        <row r="1332">
          <cell r="E1332">
            <v>1353</v>
          </cell>
          <cell r="F1332">
            <v>2.6120000000000002E-3</v>
          </cell>
          <cell r="H1332">
            <v>17.73</v>
          </cell>
        </row>
        <row r="1334">
          <cell r="E1334">
            <v>25</v>
          </cell>
          <cell r="F1334">
            <v>9.7999999999999997E-3</v>
          </cell>
        </row>
        <row r="1361">
          <cell r="C1361" t="str">
            <v>138-T</v>
          </cell>
          <cell r="D1361">
            <v>0.98543526675732673</v>
          </cell>
        </row>
        <row r="1362">
          <cell r="C1362" t="str">
            <v>69-T</v>
          </cell>
          <cell r="D1362">
            <v>0.9719873252852782</v>
          </cell>
        </row>
        <row r="1363">
          <cell r="C1363" t="str">
            <v>Sub</v>
          </cell>
          <cell r="D1363">
            <v>0.97546700482856163</v>
          </cell>
        </row>
        <row r="1364">
          <cell r="C1364" t="str">
            <v>Pri</v>
          </cell>
          <cell r="D1364">
            <v>0.96058711084214676</v>
          </cell>
        </row>
        <row r="1365">
          <cell r="C1365" t="str">
            <v>Sec</v>
          </cell>
          <cell r="D1365">
            <v>0.92716214211541315</v>
          </cell>
        </row>
      </sheetData>
      <sheetData sheetId="2">
        <row r="119">
          <cell r="D119">
            <v>0.99999999999999645</v>
          </cell>
          <cell r="E119">
            <v>0</v>
          </cell>
          <cell r="F119">
            <v>0</v>
          </cell>
          <cell r="G119">
            <v>-1</v>
          </cell>
          <cell r="H119">
            <v>0</v>
          </cell>
          <cell r="I119">
            <v>0</v>
          </cell>
          <cell r="J119">
            <v>0</v>
          </cell>
          <cell r="K119">
            <v>0.99999999999999645</v>
          </cell>
          <cell r="L119">
            <v>0.99999999999999645</v>
          </cell>
          <cell r="M119">
            <v>2.9999999999999973</v>
          </cell>
          <cell r="N119">
            <v>0</v>
          </cell>
          <cell r="O119">
            <v>-1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-1.0000000000000004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-2</v>
          </cell>
          <cell r="H122">
            <v>-2</v>
          </cell>
          <cell r="I122">
            <v>-0.99999999999999978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D123">
            <v>126.0000000000055</v>
          </cell>
          <cell r="E123">
            <v>240.00000000000384</v>
          </cell>
          <cell r="F123">
            <v>0</v>
          </cell>
          <cell r="G123">
            <v>-248.99999999999912</v>
          </cell>
          <cell r="H123">
            <v>-154.99999999999835</v>
          </cell>
          <cell r="I123">
            <v>-84.999999999996916</v>
          </cell>
          <cell r="J123">
            <v>-82.999999999998238</v>
          </cell>
          <cell r="K123">
            <v>88.999999999993634</v>
          </cell>
          <cell r="L123">
            <v>338.00000000000142</v>
          </cell>
          <cell r="M123">
            <v>347.99999999999864</v>
          </cell>
          <cell r="N123">
            <v>197.99999999999488</v>
          </cell>
          <cell r="O123">
            <v>195.00000000000603</v>
          </cell>
        </row>
        <row r="124">
          <cell r="D124">
            <v>-3.0000000000000124</v>
          </cell>
          <cell r="E124">
            <v>0</v>
          </cell>
          <cell r="F124">
            <v>0</v>
          </cell>
          <cell r="G124">
            <v>-25.000000000000011</v>
          </cell>
          <cell r="H124">
            <v>-20.000000000000011</v>
          </cell>
          <cell r="I124">
            <v>-17.000000000000004</v>
          </cell>
          <cell r="J124">
            <v>-17.000000000000004</v>
          </cell>
          <cell r="K124">
            <v>-16.000000000000007</v>
          </cell>
          <cell r="L124">
            <v>-11.999999999999996</v>
          </cell>
          <cell r="M124">
            <v>-8.9999999999999876</v>
          </cell>
          <cell r="N124">
            <v>-8.9999999999999876</v>
          </cell>
          <cell r="O124">
            <v>-5.0000000000000133</v>
          </cell>
        </row>
        <row r="125">
          <cell r="D125">
            <v>81.999999999999332</v>
          </cell>
          <cell r="E125">
            <v>375.00000000000131</v>
          </cell>
          <cell r="F125">
            <v>0</v>
          </cell>
          <cell r="G125">
            <v>-1240.0000000000002</v>
          </cell>
          <cell r="H125">
            <v>-1078.9999999999986</v>
          </cell>
          <cell r="I125">
            <v>-912.00000000000136</v>
          </cell>
          <cell r="J125">
            <v>-804.00000000000011</v>
          </cell>
          <cell r="K125">
            <v>-589.0000000000033</v>
          </cell>
          <cell r="L125">
            <v>-302.00000000000335</v>
          </cell>
          <cell r="M125">
            <v>-146.00000000000128</v>
          </cell>
          <cell r="N125">
            <v>-58.000000000001236</v>
          </cell>
          <cell r="O125">
            <v>-64.99999999999676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-1</v>
          </cell>
          <cell r="E127">
            <v>0</v>
          </cell>
          <cell r="F127">
            <v>0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K127">
            <v>-2</v>
          </cell>
          <cell r="L127">
            <v>-2</v>
          </cell>
          <cell r="M127">
            <v>-2</v>
          </cell>
          <cell r="N127">
            <v>-1</v>
          </cell>
          <cell r="O127">
            <v>-1</v>
          </cell>
        </row>
        <row r="128">
          <cell r="D128">
            <v>-0.999999999999998</v>
          </cell>
          <cell r="E128">
            <v>-0.999999999999998</v>
          </cell>
          <cell r="F128">
            <v>0</v>
          </cell>
          <cell r="G128">
            <v>-3.0000000000000009</v>
          </cell>
          <cell r="H128">
            <v>-3.0000000000000009</v>
          </cell>
          <cell r="I128">
            <v>-3.0000000000000009</v>
          </cell>
          <cell r="J128">
            <v>-3.0000000000000009</v>
          </cell>
          <cell r="K128">
            <v>-3.0000000000000009</v>
          </cell>
          <cell r="L128">
            <v>-3.0000000000000009</v>
          </cell>
          <cell r="M128">
            <v>-3.0000000000000009</v>
          </cell>
          <cell r="N128">
            <v>-3.0000000000000009</v>
          </cell>
          <cell r="O128">
            <v>-3.0000000000000009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2</v>
          </cell>
          <cell r="H130">
            <v>2</v>
          </cell>
          <cell r="I130">
            <v>2</v>
          </cell>
          <cell r="J130">
            <v>2</v>
          </cell>
          <cell r="K130">
            <v>2</v>
          </cell>
          <cell r="L130">
            <v>0.99999999999999978</v>
          </cell>
          <cell r="M130">
            <v>0.99999999999999978</v>
          </cell>
          <cell r="N130">
            <v>0.99999999999999978</v>
          </cell>
          <cell r="O130">
            <v>0</v>
          </cell>
        </row>
        <row r="131">
          <cell r="D131">
            <v>-28.999999999999975</v>
          </cell>
          <cell r="E131">
            <v>-10.000000000000009</v>
          </cell>
          <cell r="F131">
            <v>0</v>
          </cell>
          <cell r="G131">
            <v>-53.999999999999986</v>
          </cell>
          <cell r="H131">
            <v>-71.000000000000014</v>
          </cell>
          <cell r="I131">
            <v>-66.000000000000028</v>
          </cell>
          <cell r="J131">
            <v>-62.000000000000028</v>
          </cell>
          <cell r="K131">
            <v>-18.999999999999993</v>
          </cell>
          <cell r="L131">
            <v>-49.999999999999986</v>
          </cell>
          <cell r="M131">
            <v>-42.000000000000014</v>
          </cell>
          <cell r="N131">
            <v>-41.000000000000014</v>
          </cell>
          <cell r="O131">
            <v>-30.000000000000007</v>
          </cell>
        </row>
        <row r="132">
          <cell r="D132">
            <v>-624.99999999999932</v>
          </cell>
          <cell r="E132">
            <v>-196.00000000000057</v>
          </cell>
          <cell r="F132">
            <v>0</v>
          </cell>
          <cell r="G132">
            <v>-2639</v>
          </cell>
          <cell r="H132">
            <v>-2372.0000000000005</v>
          </cell>
          <cell r="I132">
            <v>-2199.0000000000005</v>
          </cell>
          <cell r="J132">
            <v>-2008.9999999999995</v>
          </cell>
          <cell r="K132">
            <v>-1791</v>
          </cell>
          <cell r="L132">
            <v>-1565.0000000000009</v>
          </cell>
          <cell r="M132">
            <v>-1296.9999999999998</v>
          </cell>
          <cell r="N132">
            <v>-1084.9999999999993</v>
          </cell>
          <cell r="O132">
            <v>-958.99999999999943</v>
          </cell>
        </row>
        <row r="133">
          <cell r="D133">
            <v>-0.99999999999999645</v>
          </cell>
          <cell r="E133">
            <v>0</v>
          </cell>
          <cell r="F133">
            <v>0</v>
          </cell>
          <cell r="G133">
            <v>-2</v>
          </cell>
          <cell r="H133">
            <v>-3.0000000000000022</v>
          </cell>
          <cell r="I133">
            <v>-2</v>
          </cell>
          <cell r="J133">
            <v>-2</v>
          </cell>
          <cell r="K133">
            <v>-2</v>
          </cell>
          <cell r="L133">
            <v>-2</v>
          </cell>
          <cell r="M133">
            <v>-3.0000000000000022</v>
          </cell>
          <cell r="N133">
            <v>-0.99999999999999645</v>
          </cell>
          <cell r="O133">
            <v>-0.99999999999999645</v>
          </cell>
        </row>
        <row r="134">
          <cell r="D134">
            <v>-23.00000000000005</v>
          </cell>
          <cell r="E134">
            <v>-5.9999999999999396</v>
          </cell>
          <cell r="F134">
            <v>0</v>
          </cell>
          <cell r="G134">
            <v>-102.00000000000001</v>
          </cell>
          <cell r="H134">
            <v>-95.000000000000014</v>
          </cell>
          <cell r="I134">
            <v>-89.000000000000071</v>
          </cell>
          <cell r="J134">
            <v>-82.999999999999972</v>
          </cell>
          <cell r="K134">
            <v>-59.999999999999972</v>
          </cell>
          <cell r="L134">
            <v>-53.000000000000078</v>
          </cell>
          <cell r="M134">
            <v>-48.000000000000057</v>
          </cell>
          <cell r="N134">
            <v>-40.000000000000028</v>
          </cell>
          <cell r="O134">
            <v>-42.999999999999979</v>
          </cell>
        </row>
        <row r="135">
          <cell r="D135">
            <v>-3.9999999999999964</v>
          </cell>
          <cell r="E135">
            <v>-0.99999999999999911</v>
          </cell>
          <cell r="F135">
            <v>0</v>
          </cell>
          <cell r="G135">
            <v>-9</v>
          </cell>
          <cell r="H135">
            <v>-9</v>
          </cell>
          <cell r="I135">
            <v>-13.000000000000011</v>
          </cell>
          <cell r="J135">
            <v>-6.9999999999999876</v>
          </cell>
          <cell r="K135">
            <v>-8</v>
          </cell>
          <cell r="L135">
            <v>-8</v>
          </cell>
          <cell r="M135">
            <v>-3.9999999999999964</v>
          </cell>
          <cell r="N135">
            <v>-3.0000000000000027</v>
          </cell>
          <cell r="O135">
            <v>-3.9999999999999964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-26.000000000000036</v>
          </cell>
          <cell r="E138">
            <v>36.000000000000057</v>
          </cell>
          <cell r="F138">
            <v>0</v>
          </cell>
          <cell r="G138">
            <v>-89.000000000000043</v>
          </cell>
          <cell r="H138">
            <v>-81.999999999999986</v>
          </cell>
          <cell r="I138">
            <v>-78</v>
          </cell>
          <cell r="J138">
            <v>-75.999999999999957</v>
          </cell>
          <cell r="K138">
            <v>-68.000000000000028</v>
          </cell>
          <cell r="L138">
            <v>-60.000000000000007</v>
          </cell>
          <cell r="M138">
            <v>-58.000000000000021</v>
          </cell>
          <cell r="N138">
            <v>-45.999999999999936</v>
          </cell>
          <cell r="O138">
            <v>-40.000000000000007</v>
          </cell>
        </row>
        <row r="139">
          <cell r="D139">
            <v>5.9999999999998321</v>
          </cell>
          <cell r="E139">
            <v>-9.0000000000002007</v>
          </cell>
          <cell r="F139">
            <v>0</v>
          </cell>
          <cell r="G139">
            <v>-228.99999999999997</v>
          </cell>
          <cell r="H139">
            <v>-217.00000000000009</v>
          </cell>
          <cell r="I139">
            <v>-180.00000000000009</v>
          </cell>
          <cell r="J139">
            <v>-176.00000000000014</v>
          </cell>
          <cell r="K139">
            <v>-176.00000000000014</v>
          </cell>
          <cell r="L139">
            <v>-181</v>
          </cell>
          <cell r="M139">
            <v>-30.000000000000078</v>
          </cell>
          <cell r="N139">
            <v>-147.9999999999998</v>
          </cell>
          <cell r="O139">
            <v>-119.99999999999994</v>
          </cell>
        </row>
        <row r="140">
          <cell r="D140">
            <v>-8.0000000000000089</v>
          </cell>
          <cell r="E140">
            <v>-16.999999999999993</v>
          </cell>
          <cell r="F140">
            <v>0</v>
          </cell>
          <cell r="G140">
            <v>-13</v>
          </cell>
          <cell r="H140">
            <v>-15</v>
          </cell>
          <cell r="I140">
            <v>-15</v>
          </cell>
          <cell r="J140">
            <v>-16</v>
          </cell>
          <cell r="K140">
            <v>-16.999999999999993</v>
          </cell>
          <cell r="L140">
            <v>-16</v>
          </cell>
          <cell r="M140">
            <v>-22.999999999999989</v>
          </cell>
          <cell r="N140">
            <v>-14.000000000000007</v>
          </cell>
          <cell r="O140">
            <v>-9.9999999999999982</v>
          </cell>
        </row>
        <row r="141">
          <cell r="D141">
            <v>-22.000000000000018</v>
          </cell>
          <cell r="E141">
            <v>0.9999999999999698</v>
          </cell>
          <cell r="F141">
            <v>0</v>
          </cell>
          <cell r="G141">
            <v>-182.00000000000003</v>
          </cell>
          <cell r="H141">
            <v>-54.999999999999972</v>
          </cell>
          <cell r="I141">
            <v>-23</v>
          </cell>
          <cell r="J141">
            <v>-25</v>
          </cell>
          <cell r="K141">
            <v>-23</v>
          </cell>
          <cell r="L141">
            <v>-23</v>
          </cell>
          <cell r="M141">
            <v>-22.000000000000018</v>
          </cell>
          <cell r="N141">
            <v>-21</v>
          </cell>
          <cell r="O141">
            <v>-23</v>
          </cell>
        </row>
        <row r="142">
          <cell r="D142">
            <v>-502.00000000000085</v>
          </cell>
          <cell r="E142">
            <v>-357.99999999999966</v>
          </cell>
          <cell r="F142">
            <v>0</v>
          </cell>
          <cell r="G142">
            <v>-3751.0000000000005</v>
          </cell>
          <cell r="H142">
            <v>-3492.9999999999991</v>
          </cell>
          <cell r="I142">
            <v>-3258.9999999999995</v>
          </cell>
          <cell r="J142">
            <v>-2928.0000000000005</v>
          </cell>
          <cell r="K142">
            <v>-2561.9999999999995</v>
          </cell>
          <cell r="L142">
            <v>-2201.9999999999991</v>
          </cell>
          <cell r="M142">
            <v>-1802.0000000000007</v>
          </cell>
          <cell r="N142">
            <v>-1470.9999999999995</v>
          </cell>
          <cell r="O142">
            <v>-1147.0000000000005</v>
          </cell>
        </row>
        <row r="143">
          <cell r="D143">
            <v>-10.999999999999957</v>
          </cell>
          <cell r="E143">
            <v>3.0000000000000382</v>
          </cell>
          <cell r="F143">
            <v>0</v>
          </cell>
          <cell r="G143">
            <v>-66.000000000000043</v>
          </cell>
          <cell r="H143">
            <v>-63.000000000000028</v>
          </cell>
          <cell r="I143">
            <v>-67.000000000000028</v>
          </cell>
          <cell r="J143">
            <v>-64.000000000000057</v>
          </cell>
          <cell r="K143">
            <v>-56.999999999999957</v>
          </cell>
          <cell r="L143">
            <v>-58.999999999999964</v>
          </cell>
          <cell r="M143">
            <v>37.000000000000007</v>
          </cell>
          <cell r="N143">
            <v>-43.999999999999979</v>
          </cell>
          <cell r="O143">
            <v>-37.999999999999964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-1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1.9999999999999929</v>
          </cell>
          <cell r="E145">
            <v>1.9999999999999929</v>
          </cell>
          <cell r="F145">
            <v>0</v>
          </cell>
          <cell r="G145">
            <v>1.9999999999999929</v>
          </cell>
          <cell r="H145">
            <v>1.9999999999999929</v>
          </cell>
          <cell r="I145">
            <v>1.9999999999999929</v>
          </cell>
          <cell r="J145">
            <v>1.9999999999999929</v>
          </cell>
          <cell r="K145">
            <v>1.9999999999999929</v>
          </cell>
          <cell r="L145">
            <v>1.9999999999999929</v>
          </cell>
          <cell r="M145">
            <v>1.9999999999999929</v>
          </cell>
          <cell r="N145">
            <v>1.9999999999999929</v>
          </cell>
          <cell r="O145">
            <v>1.9999999999999929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0.99999999999999978</v>
          </cell>
          <cell r="H146">
            <v>0.99999999999999978</v>
          </cell>
          <cell r="I146">
            <v>0.99999999999999978</v>
          </cell>
          <cell r="J146">
            <v>0.99999999999999978</v>
          </cell>
          <cell r="K146">
            <v>0.99999999999999978</v>
          </cell>
          <cell r="L146">
            <v>0.99999999999999978</v>
          </cell>
          <cell r="M146">
            <v>0.99999999999999978</v>
          </cell>
          <cell r="N146">
            <v>0.99999999999999978</v>
          </cell>
          <cell r="O146">
            <v>0.99999999999999978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7</v>
          </cell>
          <cell r="H147">
            <v>7</v>
          </cell>
          <cell r="I147">
            <v>7</v>
          </cell>
          <cell r="J147">
            <v>7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D148">
            <v>-21</v>
          </cell>
          <cell r="E148">
            <v>-18.000000000000004</v>
          </cell>
          <cell r="F148">
            <v>0</v>
          </cell>
          <cell r="G148">
            <v>-34</v>
          </cell>
          <cell r="H148">
            <v>-34</v>
          </cell>
          <cell r="I148">
            <v>-34</v>
          </cell>
          <cell r="J148">
            <v>-34</v>
          </cell>
          <cell r="K148">
            <v>-34</v>
          </cell>
          <cell r="L148">
            <v>-32</v>
          </cell>
          <cell r="M148">
            <v>-26.999999999999996</v>
          </cell>
          <cell r="N148">
            <v>-26.999999999999996</v>
          </cell>
          <cell r="O148">
            <v>-21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0.99999999999999911</v>
          </cell>
          <cell r="H149">
            <v>0.99999999999999911</v>
          </cell>
          <cell r="I149">
            <v>0.99999999999999911</v>
          </cell>
          <cell r="J149">
            <v>0.99999999999999911</v>
          </cell>
          <cell r="K149">
            <v>0.99999999999999911</v>
          </cell>
          <cell r="L149">
            <v>0.99999999999999911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1067.0000000000011</v>
          </cell>
          <cell r="E150">
            <v>528.00000000000011</v>
          </cell>
          <cell r="F150">
            <v>0</v>
          </cell>
          <cell r="G150">
            <v>6221</v>
          </cell>
          <cell r="H150">
            <v>5749</v>
          </cell>
          <cell r="I150">
            <v>5284</v>
          </cell>
          <cell r="J150">
            <v>4850</v>
          </cell>
          <cell r="K150">
            <v>4457</v>
          </cell>
          <cell r="L150">
            <v>3790.9999999999991</v>
          </cell>
          <cell r="M150">
            <v>3193</v>
          </cell>
          <cell r="N150">
            <v>2703.0000000000009</v>
          </cell>
          <cell r="O150">
            <v>1844.0000000000002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4</v>
          </cell>
          <cell r="E152">
            <v>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</v>
          </cell>
          <cell r="K152">
            <v>4</v>
          </cell>
          <cell r="L152">
            <v>4</v>
          </cell>
          <cell r="M152">
            <v>4</v>
          </cell>
          <cell r="N152">
            <v>4</v>
          </cell>
          <cell r="O152">
            <v>4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3</v>
          </cell>
          <cell r="E154">
            <v>1.0000000000000004</v>
          </cell>
          <cell r="F154">
            <v>0</v>
          </cell>
          <cell r="G154">
            <v>7</v>
          </cell>
          <cell r="H154">
            <v>4</v>
          </cell>
          <cell r="I154">
            <v>4</v>
          </cell>
          <cell r="J154">
            <v>4</v>
          </cell>
          <cell r="K154">
            <v>4</v>
          </cell>
          <cell r="L154">
            <v>4</v>
          </cell>
          <cell r="M154">
            <v>3</v>
          </cell>
          <cell r="N154">
            <v>3</v>
          </cell>
          <cell r="O154">
            <v>3</v>
          </cell>
        </row>
        <row r="155">
          <cell r="D155">
            <v>106.00000000000001</v>
          </cell>
          <cell r="E155">
            <v>59.000000000000014</v>
          </cell>
          <cell r="F155">
            <v>0</v>
          </cell>
          <cell r="G155">
            <v>204</v>
          </cell>
          <cell r="H155">
            <v>194</v>
          </cell>
          <cell r="I155">
            <v>191</v>
          </cell>
          <cell r="J155">
            <v>185</v>
          </cell>
          <cell r="K155">
            <v>182</v>
          </cell>
          <cell r="L155">
            <v>170</v>
          </cell>
          <cell r="M155">
            <v>167</v>
          </cell>
          <cell r="N155">
            <v>154</v>
          </cell>
          <cell r="O155">
            <v>138</v>
          </cell>
        </row>
        <row r="156">
          <cell r="D156">
            <v>20.999999999999996</v>
          </cell>
          <cell r="E156">
            <v>16.999999999999996</v>
          </cell>
          <cell r="F156">
            <v>0</v>
          </cell>
          <cell r="G156">
            <v>0</v>
          </cell>
          <cell r="H156">
            <v>0</v>
          </cell>
          <cell r="I156">
            <v>80</v>
          </cell>
          <cell r="J156">
            <v>79</v>
          </cell>
          <cell r="K156">
            <v>63</v>
          </cell>
          <cell r="L156">
            <v>44</v>
          </cell>
          <cell r="M156">
            <v>37.999999999999993</v>
          </cell>
          <cell r="N156">
            <v>33.000000000000007</v>
          </cell>
          <cell r="O156">
            <v>29.999999999999996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7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-32.000000000000014</v>
          </cell>
          <cell r="H159">
            <v>-26.000000000000007</v>
          </cell>
          <cell r="I159">
            <v>-9.0000000000000036</v>
          </cell>
          <cell r="J159">
            <v>-8.0000000000000124</v>
          </cell>
          <cell r="K159">
            <v>-8.0000000000000124</v>
          </cell>
          <cell r="L159">
            <v>-34.000000000000007</v>
          </cell>
          <cell r="M159">
            <v>0</v>
          </cell>
          <cell r="N159">
            <v>0</v>
          </cell>
          <cell r="O159">
            <v>0</v>
          </cell>
        </row>
        <row r="160">
          <cell r="D160">
            <v>80.999999999999318</v>
          </cell>
          <cell r="E160">
            <v>114.9999999999999</v>
          </cell>
          <cell r="F160">
            <v>0</v>
          </cell>
          <cell r="G160">
            <v>142.99999999999841</v>
          </cell>
          <cell r="H160">
            <v>90.999999999999517</v>
          </cell>
          <cell r="I160">
            <v>103.00000000000043</v>
          </cell>
          <cell r="J160">
            <v>87.000000000001549</v>
          </cell>
          <cell r="K160">
            <v>47.999999999998238</v>
          </cell>
          <cell r="L160">
            <v>110.9999999999976</v>
          </cell>
          <cell r="M160">
            <v>64.999999999999829</v>
          </cell>
          <cell r="N160">
            <v>93</v>
          </cell>
          <cell r="O160">
            <v>34.000000000001862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D162">
            <v>-9.9999999999999734</v>
          </cell>
          <cell r="E162">
            <v>-0.99999999999998479</v>
          </cell>
          <cell r="F162">
            <v>0</v>
          </cell>
          <cell r="G162">
            <v>-1.9999999999999929</v>
          </cell>
          <cell r="H162">
            <v>-1.9999999999999929</v>
          </cell>
          <cell r="I162">
            <v>-1.9999999999999929</v>
          </cell>
          <cell r="J162">
            <v>-0.99999999999998479</v>
          </cell>
          <cell r="K162">
            <v>-0.99999999999998479</v>
          </cell>
          <cell r="L162">
            <v>-0.99999999999998479</v>
          </cell>
          <cell r="M162">
            <v>-0.99999999999998479</v>
          </cell>
          <cell r="N162">
            <v>-0.99999999999998479</v>
          </cell>
          <cell r="O162">
            <v>-4.9999999999999822</v>
          </cell>
        </row>
        <row r="163">
          <cell r="D163">
            <v>0.99999999999999645</v>
          </cell>
          <cell r="E163">
            <v>0</v>
          </cell>
          <cell r="F163">
            <v>0</v>
          </cell>
          <cell r="G163">
            <v>0.99999999999999645</v>
          </cell>
          <cell r="H163">
            <v>0.99999999999999645</v>
          </cell>
          <cell r="I163">
            <v>0.99999999999999645</v>
          </cell>
          <cell r="J163">
            <v>0.99999999999999645</v>
          </cell>
          <cell r="K163">
            <v>0.99999999999999645</v>
          </cell>
          <cell r="L163">
            <v>3.0000000000000004</v>
          </cell>
          <cell r="M163">
            <v>3.0000000000000004</v>
          </cell>
          <cell r="N163">
            <v>1.9999999999999929</v>
          </cell>
          <cell r="O163">
            <v>3.0000000000000004</v>
          </cell>
        </row>
        <row r="164">
          <cell r="D164">
            <v>22.000000000000174</v>
          </cell>
          <cell r="E164">
            <v>45.999999999999424</v>
          </cell>
          <cell r="F164">
            <v>0</v>
          </cell>
          <cell r="G164">
            <v>-26.000000000000341</v>
          </cell>
          <cell r="H164">
            <v>-17.999999999999936</v>
          </cell>
          <cell r="I164">
            <v>-22.999999999999886</v>
          </cell>
          <cell r="J164">
            <v>-2.9999999999999485</v>
          </cell>
          <cell r="K164">
            <v>-14.000000000000297</v>
          </cell>
          <cell r="L164">
            <v>2.0000000000000355</v>
          </cell>
          <cell r="M164">
            <v>10.000000000000661</v>
          </cell>
          <cell r="N164">
            <v>16.000000000000608</v>
          </cell>
          <cell r="O164">
            <v>18.999999999999357</v>
          </cell>
        </row>
        <row r="165">
          <cell r="D165">
            <v>0.99999999999999911</v>
          </cell>
          <cell r="E165">
            <v>0</v>
          </cell>
          <cell r="F165">
            <v>0</v>
          </cell>
          <cell r="G165">
            <v>0</v>
          </cell>
          <cell r="H165">
            <v>-2.0000000000000004</v>
          </cell>
          <cell r="I165">
            <v>-2.0000000000000004</v>
          </cell>
          <cell r="J165">
            <v>-2.0000000000000004</v>
          </cell>
          <cell r="K165">
            <v>-2.0000000000000004</v>
          </cell>
          <cell r="L165">
            <v>-2.0000000000000004</v>
          </cell>
          <cell r="M165">
            <v>-2.0000000000000004</v>
          </cell>
          <cell r="N165">
            <v>-0.99999999999999911</v>
          </cell>
          <cell r="O165">
            <v>-0.99999999999999911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D167">
            <v>0</v>
          </cell>
          <cell r="E167">
            <v>-1.0000000000000009</v>
          </cell>
          <cell r="F167">
            <v>0</v>
          </cell>
          <cell r="G167">
            <v>0</v>
          </cell>
          <cell r="H167">
            <v>0</v>
          </cell>
          <cell r="I167">
            <v>-1.0000000000000009</v>
          </cell>
          <cell r="J167">
            <v>0</v>
          </cell>
          <cell r="K167">
            <v>-7.9999999999999982</v>
          </cell>
          <cell r="L167">
            <v>0.99999999999999645</v>
          </cell>
          <cell r="M167">
            <v>0</v>
          </cell>
          <cell r="N167">
            <v>-3.0000000000000004</v>
          </cell>
          <cell r="O167">
            <v>-1.0000000000000009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-2.9999999999999982</v>
          </cell>
          <cell r="H168">
            <v>-2.9999999999999982</v>
          </cell>
          <cell r="I168">
            <v>-2.9999999999999982</v>
          </cell>
          <cell r="J168">
            <v>-2.0000000000000018</v>
          </cell>
          <cell r="K168">
            <v>-2.0000000000000018</v>
          </cell>
          <cell r="L168">
            <v>-0.999999999999998</v>
          </cell>
          <cell r="M168">
            <v>0</v>
          </cell>
          <cell r="N168">
            <v>0</v>
          </cell>
          <cell r="O168">
            <v>0</v>
          </cell>
        </row>
        <row r="169">
          <cell r="D169">
            <v>2.0000000000000027</v>
          </cell>
          <cell r="E169">
            <v>3.9999999999999982</v>
          </cell>
          <cell r="F169">
            <v>0</v>
          </cell>
          <cell r="G169">
            <v>-2.0000000000000018</v>
          </cell>
          <cell r="H169">
            <v>-2.0000000000000018</v>
          </cell>
          <cell r="I169">
            <v>-2.0000000000000018</v>
          </cell>
          <cell r="J169">
            <v>-2.0000000000000018</v>
          </cell>
          <cell r="K169">
            <v>-2.0000000000000018</v>
          </cell>
          <cell r="L169">
            <v>-2.0000000000000018</v>
          </cell>
          <cell r="M169">
            <v>-2.0000000000000018</v>
          </cell>
          <cell r="N169">
            <v>-3</v>
          </cell>
          <cell r="O169">
            <v>-0.99999999999999978</v>
          </cell>
        </row>
        <row r="170">
          <cell r="D170">
            <v>5.000000000000032</v>
          </cell>
          <cell r="E170">
            <v>3.9999999999999964</v>
          </cell>
          <cell r="F170">
            <v>0</v>
          </cell>
          <cell r="G170">
            <v>2.0000000000000249</v>
          </cell>
          <cell r="H170">
            <v>2.0000000000000249</v>
          </cell>
          <cell r="I170">
            <v>-1.0000000000000264</v>
          </cell>
          <cell r="J170">
            <v>3.9999999999999964</v>
          </cell>
          <cell r="K170">
            <v>-1.9999999999999982</v>
          </cell>
          <cell r="L170">
            <v>2.0000000000000249</v>
          </cell>
          <cell r="M170">
            <v>2.9999999999999645</v>
          </cell>
          <cell r="N170">
            <v>2.9999999999999645</v>
          </cell>
          <cell r="O170">
            <v>2.9999999999999645</v>
          </cell>
        </row>
        <row r="171">
          <cell r="D171">
            <v>0</v>
          </cell>
          <cell r="E171">
            <v>0.99999999999998579</v>
          </cell>
          <cell r="F171">
            <v>0</v>
          </cell>
          <cell r="G171">
            <v>3.9999999999999871</v>
          </cell>
          <cell r="H171">
            <v>3.9999999999999871</v>
          </cell>
          <cell r="I171">
            <v>3.9999999999999871</v>
          </cell>
          <cell r="J171">
            <v>3.9999999999999871</v>
          </cell>
          <cell r="K171">
            <v>3.9999999999999871</v>
          </cell>
          <cell r="L171">
            <v>3.9999999999999871</v>
          </cell>
          <cell r="M171">
            <v>3.9999999999999871</v>
          </cell>
          <cell r="N171">
            <v>3.0000000000000124</v>
          </cell>
          <cell r="O171">
            <v>0</v>
          </cell>
        </row>
        <row r="172">
          <cell r="D172">
            <v>0</v>
          </cell>
          <cell r="E172">
            <v>1</v>
          </cell>
          <cell r="F172">
            <v>0</v>
          </cell>
          <cell r="G172">
            <v>0</v>
          </cell>
          <cell r="H172">
            <v>-1</v>
          </cell>
          <cell r="I172">
            <v>-1</v>
          </cell>
          <cell r="J172">
            <v>1</v>
          </cell>
          <cell r="K172">
            <v>0</v>
          </cell>
          <cell r="L172">
            <v>-1</v>
          </cell>
          <cell r="M172">
            <v>1</v>
          </cell>
          <cell r="N172">
            <v>0</v>
          </cell>
          <cell r="O172">
            <v>-1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4.9999999999999858</v>
          </cell>
          <cell r="H173">
            <v>4.9999999999999858</v>
          </cell>
          <cell r="I173">
            <v>9.0000000000000373</v>
          </cell>
          <cell r="J173">
            <v>7.0000000000000062</v>
          </cell>
          <cell r="K173">
            <v>10.000000000000021</v>
          </cell>
          <cell r="L173">
            <v>5.9999999999999787</v>
          </cell>
          <cell r="M173">
            <v>4.9999999999999858</v>
          </cell>
          <cell r="N173">
            <v>2.999999999999992</v>
          </cell>
          <cell r="O173">
            <v>-2.0000000000000098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D175">
            <v>-2.0000000000000009</v>
          </cell>
          <cell r="E175">
            <v>0</v>
          </cell>
          <cell r="F175">
            <v>0</v>
          </cell>
          <cell r="G175">
            <v>4</v>
          </cell>
          <cell r="H175">
            <v>4</v>
          </cell>
          <cell r="I175">
            <v>4.9999999999999964</v>
          </cell>
          <cell r="J175">
            <v>4</v>
          </cell>
          <cell r="K175">
            <v>5.9999999999999947</v>
          </cell>
          <cell r="L175">
            <v>1.9999999999999982</v>
          </cell>
          <cell r="M175">
            <v>1.9999999999999982</v>
          </cell>
          <cell r="N175">
            <v>3.0000000000000036</v>
          </cell>
          <cell r="O175">
            <v>-0.99999999999999678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1.0000000000000004</v>
          </cell>
          <cell r="K177">
            <v>1.0000000000000004</v>
          </cell>
          <cell r="L177">
            <v>1.0000000000000004</v>
          </cell>
          <cell r="M177">
            <v>1.0000000000000004</v>
          </cell>
          <cell r="N177">
            <v>1.0000000000000004</v>
          </cell>
          <cell r="O177">
            <v>1.0000000000000004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1</v>
          </cell>
          <cell r="J179">
            <v>1</v>
          </cell>
          <cell r="K179">
            <v>1</v>
          </cell>
          <cell r="L179">
            <v>1</v>
          </cell>
          <cell r="M179">
            <v>1</v>
          </cell>
          <cell r="N179">
            <v>1</v>
          </cell>
          <cell r="O179">
            <v>1</v>
          </cell>
        </row>
        <row r="180">
          <cell r="D180">
            <v>-1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</v>
          </cell>
          <cell r="O180">
            <v>0</v>
          </cell>
        </row>
        <row r="181">
          <cell r="D181">
            <v>4.0000000000000115</v>
          </cell>
          <cell r="E181">
            <v>5.0000000000000071</v>
          </cell>
          <cell r="F181">
            <v>0</v>
          </cell>
          <cell r="G181">
            <v>0</v>
          </cell>
          <cell r="H181">
            <v>-0.99999999999999378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1.000000000000014</v>
          </cell>
          <cell r="N181">
            <v>2.9999999999999893</v>
          </cell>
          <cell r="O181">
            <v>2.9999999999999893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-2</v>
          </cell>
          <cell r="H183">
            <v>-2</v>
          </cell>
          <cell r="I183">
            <v>-2</v>
          </cell>
          <cell r="J183">
            <v>-2</v>
          </cell>
          <cell r="K183">
            <v>-2</v>
          </cell>
          <cell r="L183">
            <v>-2</v>
          </cell>
          <cell r="M183">
            <v>-2</v>
          </cell>
          <cell r="N183">
            <v>-2</v>
          </cell>
          <cell r="O183">
            <v>-2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D188">
            <v>2.9999999999999973</v>
          </cell>
          <cell r="E188">
            <v>2.9999999999999973</v>
          </cell>
          <cell r="F188">
            <v>0</v>
          </cell>
          <cell r="G188">
            <v>5.0000000000000027</v>
          </cell>
          <cell r="H188">
            <v>5.0000000000000027</v>
          </cell>
          <cell r="I188">
            <v>5.0000000000000027</v>
          </cell>
          <cell r="J188">
            <v>5.0000000000000027</v>
          </cell>
          <cell r="K188">
            <v>5.0000000000000027</v>
          </cell>
          <cell r="L188">
            <v>5.0000000000000027</v>
          </cell>
          <cell r="M188">
            <v>5.0000000000000027</v>
          </cell>
          <cell r="N188">
            <v>5.0000000000000027</v>
          </cell>
          <cell r="O188">
            <v>4.0000000000000009</v>
          </cell>
        </row>
        <row r="189">
          <cell r="D189">
            <v>-1.0000000000000004</v>
          </cell>
          <cell r="E189">
            <v>0</v>
          </cell>
          <cell r="F189">
            <v>0</v>
          </cell>
          <cell r="G189">
            <v>2.9999999999999987</v>
          </cell>
          <cell r="H189">
            <v>1.9999999999999996</v>
          </cell>
          <cell r="I189">
            <v>1.9999999999999996</v>
          </cell>
          <cell r="J189">
            <v>0</v>
          </cell>
          <cell r="K189">
            <v>-1.0000000000000004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-1</v>
          </cell>
          <cell r="H192">
            <v>-1</v>
          </cell>
          <cell r="I192">
            <v>-1</v>
          </cell>
          <cell r="J192">
            <v>-1</v>
          </cell>
          <cell r="K192">
            <v>-1</v>
          </cell>
          <cell r="L192">
            <v>-1</v>
          </cell>
          <cell r="M192">
            <v>0</v>
          </cell>
          <cell r="N192">
            <v>0</v>
          </cell>
          <cell r="O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D194">
            <v>4.9999999999992628</v>
          </cell>
          <cell r="E194">
            <v>1.0000000000008797</v>
          </cell>
          <cell r="F194">
            <v>0</v>
          </cell>
          <cell r="G194">
            <v>36.000000000000433</v>
          </cell>
          <cell r="H194">
            <v>12.999999999999091</v>
          </cell>
          <cell r="I194">
            <v>9.9999999999989821</v>
          </cell>
          <cell r="J194">
            <v>21.000000000001315</v>
          </cell>
          <cell r="K194">
            <v>9.9999999999989821</v>
          </cell>
          <cell r="L194">
            <v>65.000000000000199</v>
          </cell>
          <cell r="M194">
            <v>62.000000000000554</v>
          </cell>
          <cell r="N194">
            <v>-101.00000000000003</v>
          </cell>
          <cell r="O194">
            <v>-5.0000000000003588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-1.0000000000000004</v>
          </cell>
          <cell r="H195">
            <v>-1.0000000000000004</v>
          </cell>
          <cell r="I195">
            <v>-1.0000000000000004</v>
          </cell>
          <cell r="J195">
            <v>-1.0000000000000004</v>
          </cell>
          <cell r="K195">
            <v>-1.0000000000000004</v>
          </cell>
          <cell r="L195">
            <v>-1.0000000000000004</v>
          </cell>
          <cell r="M195">
            <v>-1.0000000000000004</v>
          </cell>
          <cell r="N195">
            <v>0</v>
          </cell>
          <cell r="O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</sheetData>
      <sheetData sheetId="3"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D123">
            <v>2.0291135160028513</v>
          </cell>
          <cell r="E123">
            <v>3.4392212944596201</v>
          </cell>
          <cell r="F123">
            <v>0</v>
          </cell>
          <cell r="G123">
            <v>-3.359143772893761</v>
          </cell>
          <cell r="H123">
            <v>-1.8111683428606171</v>
          </cell>
          <cell r="I123">
            <v>-0.89180029377559655</v>
          </cell>
          <cell r="J123">
            <v>-0.85255531413530639</v>
          </cell>
          <cell r="K123">
            <v>0.92997913534404686</v>
          </cell>
          <cell r="L123">
            <v>3.6552076756040996</v>
          </cell>
          <cell r="M123">
            <v>3.7907305577376129</v>
          </cell>
          <cell r="N123">
            <v>2.4424046839702473</v>
          </cell>
          <cell r="O123">
            <v>2.6947492163010232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D125">
            <v>2.6199392374297221</v>
          </cell>
          <cell r="E125">
            <v>10.561018966385438</v>
          </cell>
          <cell r="F125">
            <v>0</v>
          </cell>
          <cell r="G125">
            <v>-33.622111031689307</v>
          </cell>
          <cell r="H125">
            <v>-23.156518039736653</v>
          </cell>
          <cell r="I125">
            <v>-17.44597150724293</v>
          </cell>
          <cell r="J125">
            <v>-15.353078721745909</v>
          </cell>
          <cell r="K125">
            <v>-11.1102329288282</v>
          </cell>
          <cell r="L125">
            <v>-5.6542332437249554</v>
          </cell>
          <cell r="M125">
            <v>-3.1300554058554884</v>
          </cell>
          <cell r="N125">
            <v>-1.4489010156131883</v>
          </cell>
          <cell r="O125">
            <v>-1.7466465586491393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D160">
            <v>80.613893797490036</v>
          </cell>
          <cell r="E160">
            <v>109.5369657552428</v>
          </cell>
          <cell r="F160">
            <v>0</v>
          </cell>
          <cell r="G160">
            <v>130.96466288650515</v>
          </cell>
          <cell r="H160">
            <v>80.355582073720072</v>
          </cell>
          <cell r="I160">
            <v>80.162731051561309</v>
          </cell>
          <cell r="J160">
            <v>68.833800265136006</v>
          </cell>
          <cell r="K160">
            <v>38.890396576821544</v>
          </cell>
          <cell r="L160">
            <v>86.519211713702461</v>
          </cell>
          <cell r="M160">
            <v>52.44305138619093</v>
          </cell>
          <cell r="N160">
            <v>79.064387376237619</v>
          </cell>
          <cell r="O160">
            <v>31.605925142178688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D163">
            <v>10.464705882352904</v>
          </cell>
          <cell r="E163">
            <v>0</v>
          </cell>
          <cell r="F163">
            <v>0</v>
          </cell>
          <cell r="G163">
            <v>43.725882352941021</v>
          </cell>
          <cell r="H163">
            <v>43.639999999999844</v>
          </cell>
          <cell r="I163">
            <v>37.111764705882223</v>
          </cell>
          <cell r="J163">
            <v>27.618823529411664</v>
          </cell>
          <cell r="K163">
            <v>30.790588235294006</v>
          </cell>
          <cell r="L163">
            <v>104.10722891566267</v>
          </cell>
          <cell r="M163">
            <v>112.37349397590363</v>
          </cell>
          <cell r="N163">
            <v>76.330952380952112</v>
          </cell>
          <cell r="O163">
            <v>64.85783132530122</v>
          </cell>
        </row>
        <row r="164">
          <cell r="D164">
            <v>568.83263388663147</v>
          </cell>
          <cell r="E164">
            <v>1124.2726815466692</v>
          </cell>
          <cell r="F164">
            <v>0</v>
          </cell>
          <cell r="G164">
            <v>-632.84218215729766</v>
          </cell>
          <cell r="H164">
            <v>-412.81316526610493</v>
          </cell>
          <cell r="I164">
            <v>-488.95475042761382</v>
          </cell>
          <cell r="J164">
            <v>-66.199204492277758</v>
          </cell>
          <cell r="K164">
            <v>-309.07408906883251</v>
          </cell>
          <cell r="L164">
            <v>43.515485482361065</v>
          </cell>
          <cell r="M164">
            <v>218.59127852455339</v>
          </cell>
          <cell r="N164">
            <v>363.55919899876221</v>
          </cell>
          <cell r="O164">
            <v>467.27093441851605</v>
          </cell>
        </row>
        <row r="165">
          <cell r="D165">
            <v>46.058064516128987</v>
          </cell>
          <cell r="E165">
            <v>0</v>
          </cell>
          <cell r="F165">
            <v>0</v>
          </cell>
          <cell r="G165">
            <v>0</v>
          </cell>
          <cell r="H165">
            <v>-78.429411764705904</v>
          </cell>
          <cell r="I165">
            <v>-68.964705882352959</v>
          </cell>
          <cell r="J165">
            <v>-67.152941176470591</v>
          </cell>
          <cell r="K165">
            <v>-66.711764705882359</v>
          </cell>
          <cell r="L165">
            <v>-66.535294117647069</v>
          </cell>
          <cell r="M165">
            <v>-67.541176470588255</v>
          </cell>
          <cell r="N165">
            <v>-39.590909090909058</v>
          </cell>
          <cell r="O165">
            <v>-41.036363636363603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D167">
            <v>0</v>
          </cell>
          <cell r="E167">
            <v>-59.66097560975615</v>
          </cell>
          <cell r="F167">
            <v>0</v>
          </cell>
          <cell r="G167">
            <v>0</v>
          </cell>
          <cell r="H167">
            <v>0</v>
          </cell>
          <cell r="I167">
            <v>-28.982926829268319</v>
          </cell>
          <cell r="J167">
            <v>0</v>
          </cell>
          <cell r="K167">
            <v>-130.23333333333329</v>
          </cell>
          <cell r="L167">
            <v>17.26923076923071</v>
          </cell>
          <cell r="M167">
            <v>0</v>
          </cell>
          <cell r="N167">
            <v>-73.639534883720941</v>
          </cell>
          <cell r="O167">
            <v>-50.27317073170736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D171">
            <v>0</v>
          </cell>
          <cell r="E171">
            <v>2.1716312056737279</v>
          </cell>
          <cell r="F171">
            <v>0</v>
          </cell>
          <cell r="G171">
            <v>13.356521739130391</v>
          </cell>
          <cell r="H171">
            <v>14.04347826086952</v>
          </cell>
          <cell r="I171">
            <v>12.133333333333296</v>
          </cell>
          <cell r="J171">
            <v>17.90144927536226</v>
          </cell>
          <cell r="K171">
            <v>14.788405797101401</v>
          </cell>
          <cell r="L171">
            <v>14.475362318840533</v>
          </cell>
          <cell r="M171">
            <v>13.988405797101406</v>
          </cell>
          <cell r="N171">
            <v>10.081294964028819</v>
          </cell>
          <cell r="O171">
            <v>0</v>
          </cell>
        </row>
        <row r="172">
          <cell r="D172">
            <v>0</v>
          </cell>
          <cell r="E172">
            <v>11.4</v>
          </cell>
          <cell r="F172">
            <v>0</v>
          </cell>
          <cell r="G172">
            <v>0</v>
          </cell>
          <cell r="H172">
            <v>-39</v>
          </cell>
          <cell r="I172">
            <v>-39</v>
          </cell>
          <cell r="J172">
            <v>10.5</v>
          </cell>
          <cell r="K172">
            <v>0</v>
          </cell>
          <cell r="L172">
            <v>-26.25</v>
          </cell>
          <cell r="M172">
            <v>21</v>
          </cell>
          <cell r="N172">
            <v>0</v>
          </cell>
          <cell r="O172">
            <v>-14.45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946.94602272727002</v>
          </cell>
          <cell r="H173">
            <v>927.92613636363376</v>
          </cell>
          <cell r="I173">
            <v>1729.6293103448347</v>
          </cell>
          <cell r="J173">
            <v>1386.6000000000013</v>
          </cell>
          <cell r="K173">
            <v>1947.7521613832894</v>
          </cell>
          <cell r="L173">
            <v>1153.162393162389</v>
          </cell>
          <cell r="M173">
            <v>928.55113636363376</v>
          </cell>
          <cell r="N173">
            <v>547.72881355932054</v>
          </cell>
          <cell r="O173">
            <v>-377.32033426184029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D175">
            <v>-851.20000000000027</v>
          </cell>
          <cell r="E175">
            <v>0</v>
          </cell>
          <cell r="F175">
            <v>0</v>
          </cell>
          <cell r="G175">
            <v>1428.875</v>
          </cell>
          <cell r="H175">
            <v>1580.625</v>
          </cell>
          <cell r="I175">
            <v>1812.8571428571415</v>
          </cell>
          <cell r="J175">
            <v>1586.375</v>
          </cell>
          <cell r="K175">
            <v>2591.8064516129011</v>
          </cell>
          <cell r="L175">
            <v>782.24242424242357</v>
          </cell>
          <cell r="M175">
            <v>796.27272727272657</v>
          </cell>
          <cell r="N175">
            <v>1249.0615384615401</v>
          </cell>
          <cell r="O175">
            <v>-392.69565217391175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243.16666666666677</v>
          </cell>
          <cell r="K177">
            <v>475.33333333333354</v>
          </cell>
          <cell r="L177">
            <v>350.83333333333348</v>
          </cell>
          <cell r="M177">
            <v>326.6666666666668</v>
          </cell>
          <cell r="N177">
            <v>315.00000000000011</v>
          </cell>
          <cell r="O177">
            <v>324.6666666666668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D179">
            <v>194.75</v>
          </cell>
          <cell r="E179">
            <v>0</v>
          </cell>
          <cell r="F179">
            <v>0</v>
          </cell>
          <cell r="G179">
            <v>343.33333333333337</v>
          </cell>
          <cell r="H179">
            <v>0</v>
          </cell>
          <cell r="I179">
            <v>183.75</v>
          </cell>
          <cell r="J179">
            <v>180.75</v>
          </cell>
          <cell r="K179">
            <v>194.25</v>
          </cell>
          <cell r="L179">
            <v>182</v>
          </cell>
          <cell r="M179">
            <v>183.25</v>
          </cell>
          <cell r="N179">
            <v>182.25</v>
          </cell>
          <cell r="O179">
            <v>187</v>
          </cell>
        </row>
        <row r="180">
          <cell r="D180">
            <v>-272.33333333333337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1180</v>
          </cell>
          <cell r="O180">
            <v>0</v>
          </cell>
        </row>
        <row r="181">
          <cell r="D181">
            <v>854.29850746268903</v>
          </cell>
          <cell r="E181">
            <v>1018.007518796994</v>
          </cell>
          <cell r="F181">
            <v>0</v>
          </cell>
          <cell r="G181">
            <v>0</v>
          </cell>
          <cell r="H181">
            <v>-200.64028776978293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206.54014598540434</v>
          </cell>
          <cell r="N181">
            <v>596.13333333333117</v>
          </cell>
          <cell r="O181">
            <v>641.77777777777555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-2448.4</v>
          </cell>
          <cell r="H183">
            <v>-4047.2000000000003</v>
          </cell>
          <cell r="I183">
            <v>-2430</v>
          </cell>
          <cell r="J183">
            <v>-3321.2000000000003</v>
          </cell>
          <cell r="K183">
            <v>-3948</v>
          </cell>
          <cell r="L183">
            <v>-2488</v>
          </cell>
          <cell r="M183">
            <v>-1370.4</v>
          </cell>
          <cell r="N183">
            <v>-6012.4000000000005</v>
          </cell>
          <cell r="O183">
            <v>-2734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D188">
            <v>4070.5714285714248</v>
          </cell>
          <cell r="E188">
            <v>3900.5142857142819</v>
          </cell>
          <cell r="F188">
            <v>0</v>
          </cell>
          <cell r="G188">
            <v>7678.3333333333376</v>
          </cell>
          <cell r="H188">
            <v>6951.0606060606096</v>
          </cell>
          <cell r="I188">
            <v>8066.6666666666715</v>
          </cell>
          <cell r="J188">
            <v>8118.9393939393985</v>
          </cell>
          <cell r="K188">
            <v>8026.3636363636406</v>
          </cell>
          <cell r="L188">
            <v>7486.8181818181865</v>
          </cell>
          <cell r="M188">
            <v>7176.9696969697015</v>
          </cell>
          <cell r="N188">
            <v>6626.9696969697006</v>
          </cell>
          <cell r="O188">
            <v>5738.0000000000009</v>
          </cell>
        </row>
        <row r="189">
          <cell r="D189">
            <v>-3861.8333333333348</v>
          </cell>
          <cell r="E189">
            <v>0</v>
          </cell>
          <cell r="F189">
            <v>0</v>
          </cell>
          <cell r="G189">
            <v>7889.5714285714248</v>
          </cell>
          <cell r="H189">
            <v>8444.6666666666642</v>
          </cell>
          <cell r="I189">
            <v>7906.5333333333319</v>
          </cell>
          <cell r="J189">
            <v>0</v>
          </cell>
          <cell r="K189">
            <v>-4526.7777777777801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-37855.25</v>
          </cell>
          <cell r="H192">
            <v>-4174.25</v>
          </cell>
          <cell r="I192">
            <v>-38311</v>
          </cell>
          <cell r="J192">
            <v>-39305.25</v>
          </cell>
          <cell r="K192">
            <v>-39671.75</v>
          </cell>
          <cell r="L192">
            <v>-38788.75</v>
          </cell>
          <cell r="M192">
            <v>0</v>
          </cell>
          <cell r="N192">
            <v>0</v>
          </cell>
          <cell r="O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-26.733333333333345</v>
          </cell>
          <cell r="H195">
            <v>-22.3888888888889</v>
          </cell>
          <cell r="I195">
            <v>-25.000000000000011</v>
          </cell>
          <cell r="J195">
            <v>-23.322222222222234</v>
          </cell>
          <cell r="K195">
            <v>-31.088888888888903</v>
          </cell>
          <cell r="L195">
            <v>-24.744444444444454</v>
          </cell>
          <cell r="M195">
            <v>-25.366666666666678</v>
          </cell>
          <cell r="N195">
            <v>0</v>
          </cell>
          <cell r="O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D233">
            <v>219.5089418785129</v>
          </cell>
          <cell r="E233">
            <v>252.87893830669623</v>
          </cell>
          <cell r="F233">
            <v>45.048094264920842</v>
          </cell>
          <cell r="G233">
            <v>-56.719022923217949</v>
          </cell>
          <cell r="H233">
            <v>4.2127426737560363</v>
          </cell>
          <cell r="I233">
            <v>-22.373689716420255</v>
          </cell>
          <cell r="J233">
            <v>-21.959931237861429</v>
          </cell>
          <cell r="K233">
            <v>-5.731762834896676</v>
          </cell>
          <cell r="L233">
            <v>2.9586220503054306E-2</v>
          </cell>
          <cell r="M233">
            <v>32.826068490960871</v>
          </cell>
          <cell r="N233">
            <v>6.3546947747575322</v>
          </cell>
          <cell r="O233">
            <v>17.886484001489308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D235">
            <v>447.76626934962127</v>
          </cell>
          <cell r="E235">
            <v>499.81254836390252</v>
          </cell>
          <cell r="F235">
            <v>89.828015409938146</v>
          </cell>
          <cell r="G235">
            <v>-114.10112116950012</v>
          </cell>
          <cell r="H235">
            <v>7.5335720861400643</v>
          </cell>
          <cell r="I235">
            <v>-39.736687729697053</v>
          </cell>
          <cell r="J235">
            <v>-41.027066197960806</v>
          </cell>
          <cell r="K235">
            <v>-10.506728588703618</v>
          </cell>
          <cell r="L235">
            <v>5.2521189480819082E-2</v>
          </cell>
          <cell r="M235">
            <v>67.903291312287507</v>
          </cell>
          <cell r="N235">
            <v>13.661868402868754</v>
          </cell>
          <cell r="O235">
            <v>35.799673494542859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D270">
            <v>2158.0039451751531</v>
          </cell>
          <cell r="E270">
            <v>2228.5682797023505</v>
          </cell>
          <cell r="F270">
            <v>400.90861954273657</v>
          </cell>
          <cell r="G270">
            <v>-459.03620360780815</v>
          </cell>
          <cell r="H270">
            <v>-74.938148604751461</v>
          </cell>
          <cell r="I270">
            <v>-286.54593896027046</v>
          </cell>
          <cell r="J270">
            <v>-340.7358274666563</v>
          </cell>
          <cell r="K270">
            <v>-87.397408268065519</v>
          </cell>
          <cell r="L270">
            <v>27.496448675342734</v>
          </cell>
          <cell r="M270">
            <v>382.68914906507968</v>
          </cell>
          <cell r="N270">
            <v>-27.016165386202275</v>
          </cell>
          <cell r="O270">
            <v>177.37395042806409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D274">
            <v>15280.027363801253</v>
          </cell>
          <cell r="E274">
            <v>16311.815558414693</v>
          </cell>
          <cell r="F274">
            <v>2914.2046395773568</v>
          </cell>
          <cell r="G274">
            <v>-3564.602909718808</v>
          </cell>
          <cell r="H274">
            <v>-570.36911626652284</v>
          </cell>
          <cell r="I274">
            <v>-2292.2486127155848</v>
          </cell>
          <cell r="J274">
            <v>-2648.3879980663451</v>
          </cell>
          <cell r="K274">
            <v>-679.30378391772149</v>
          </cell>
          <cell r="L274">
            <v>217.02107083237965</v>
          </cell>
          <cell r="M274">
            <v>2918.6880594213198</v>
          </cell>
          <cell r="N274">
            <v>-197.65013199943505</v>
          </cell>
          <cell r="O274">
            <v>1268.6720909880637</v>
          </cell>
        </row>
        <row r="275">
          <cell r="D275">
            <v>118.89810643261121</v>
          </cell>
          <cell r="E275">
            <v>144.59111688558338</v>
          </cell>
          <cell r="F275">
            <v>22.893713021167674</v>
          </cell>
          <cell r="G275">
            <v>-30.103595816783724</v>
          </cell>
          <cell r="H275">
            <v>-4.8998846354514916</v>
          </cell>
          <cell r="I275">
            <v>-17.31337258611261</v>
          </cell>
          <cell r="J275">
            <v>-21.446078982845986</v>
          </cell>
          <cell r="K275">
            <v>-5.2821833986888356</v>
          </cell>
          <cell r="L275">
            <v>1.8178491309102969</v>
          </cell>
          <cell r="M275">
            <v>25.142921205774343</v>
          </cell>
          <cell r="N275">
            <v>-1.9258831563897401</v>
          </cell>
          <cell r="O275">
            <v>11.246218416297795</v>
          </cell>
        </row>
        <row r="276">
          <cell r="D276">
            <v>8.3179272734774568</v>
          </cell>
          <cell r="E276">
            <v>6.7262647550693586</v>
          </cell>
          <cell r="F276">
            <v>1.0178191880439336</v>
          </cell>
          <cell r="G276">
            <v>-1.0031877132170328</v>
          </cell>
          <cell r="H276">
            <v>-0.16906091980751781</v>
          </cell>
          <cell r="I276">
            <v>-0.70960912926968422</v>
          </cell>
          <cell r="J276">
            <v>-1.0321491755375194</v>
          </cell>
          <cell r="K276">
            <v>-0.2595615013314817</v>
          </cell>
          <cell r="L276">
            <v>7.5190056275840647E-2</v>
          </cell>
          <cell r="M276">
            <v>1.1084730094628434</v>
          </cell>
          <cell r="N276">
            <v>-7.0814681515914593E-2</v>
          </cell>
          <cell r="O276">
            <v>0.59953470513605267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D281">
            <v>47.042153889048635</v>
          </cell>
          <cell r="E281">
            <v>30.437029756532709</v>
          </cell>
          <cell r="F281">
            <v>9.0154402537121818</v>
          </cell>
          <cell r="G281">
            <v>-10.522614742594415</v>
          </cell>
          <cell r="H281">
            <v>-1.8987649152117541</v>
          </cell>
          <cell r="I281">
            <v>-6.7298518374993304</v>
          </cell>
          <cell r="J281">
            <v>-11.520403222877519</v>
          </cell>
          <cell r="K281">
            <v>-2.4209036087955593</v>
          </cell>
          <cell r="L281">
            <v>0.79083793206555852</v>
          </cell>
          <cell r="M281">
            <v>10.372138778434591</v>
          </cell>
          <cell r="N281">
            <v>-0.64296654462143976</v>
          </cell>
          <cell r="O281">
            <v>3.8463353024979798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D283">
            <v>6204.4950864767125</v>
          </cell>
          <cell r="E283">
            <v>7184.748454111972</v>
          </cell>
          <cell r="F283">
            <v>1312.3060638232264</v>
          </cell>
          <cell r="G283">
            <v>-1577.3684970305924</v>
          </cell>
          <cell r="H283">
            <v>-258.96540874916531</v>
          </cell>
          <cell r="I283">
            <v>-1080.6859049567768</v>
          </cell>
          <cell r="J283">
            <v>-1257.6632724391384</v>
          </cell>
          <cell r="K283">
            <v>-319.73797390375489</v>
          </cell>
          <cell r="L283">
            <v>107.0107393171921</v>
          </cell>
          <cell r="M283">
            <v>1426.5889973850869</v>
          </cell>
          <cell r="N283">
            <v>-90.728384314878596</v>
          </cell>
          <cell r="O283">
            <v>514.38947385445942</v>
          </cell>
        </row>
        <row r="284">
          <cell r="D284">
            <v>165.76059832775212</v>
          </cell>
          <cell r="E284">
            <v>132.0263064919414</v>
          </cell>
          <cell r="F284">
            <v>24.487615243105598</v>
          </cell>
          <cell r="G284">
            <v>-31.139415932233096</v>
          </cell>
          <cell r="H284">
            <v>-4.8462411528948675</v>
          </cell>
          <cell r="I284">
            <v>-23.637053354226975</v>
          </cell>
          <cell r="J284">
            <v>-27.039065402971254</v>
          </cell>
          <cell r="K284">
            <v>-7.0211412256779182</v>
          </cell>
          <cell r="L284">
            <v>2.1750398453385258</v>
          </cell>
          <cell r="M284">
            <v>26.091567366107217</v>
          </cell>
          <cell r="N284">
            <v>-1.7679139823578773</v>
          </cell>
          <cell r="O284">
            <v>11.277624801842324</v>
          </cell>
        </row>
        <row r="285">
          <cell r="D285">
            <v>2652.9887356148311</v>
          </cell>
          <cell r="E285">
            <v>3192.5182002562183</v>
          </cell>
          <cell r="F285">
            <v>549.37316698360962</v>
          </cell>
          <cell r="G285">
            <v>-531.65288637523645</v>
          </cell>
          <cell r="H285">
            <v>-104.50326947570107</v>
          </cell>
          <cell r="I285">
            <v>-340.52849590352361</v>
          </cell>
          <cell r="J285">
            <v>-452.57585542596195</v>
          </cell>
          <cell r="K285">
            <v>-125.7473950685951</v>
          </cell>
          <cell r="L285">
            <v>42.34182493912315</v>
          </cell>
          <cell r="M285">
            <v>573.2551393541595</v>
          </cell>
          <cell r="N285">
            <v>-37.779711782888491</v>
          </cell>
          <cell r="O285">
            <v>208.48553777343542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D291">
            <v>2559.4726124796971</v>
          </cell>
          <cell r="E291">
            <v>2941.7013395619115</v>
          </cell>
          <cell r="F291">
            <v>578.39049331832837</v>
          </cell>
          <cell r="G291">
            <v>-653.3793651312676</v>
          </cell>
          <cell r="H291">
            <v>-108.93310320167784</v>
          </cell>
          <cell r="I291">
            <v>-443.54544023065927</v>
          </cell>
          <cell r="J291">
            <v>-402.79629634637433</v>
          </cell>
          <cell r="K291">
            <v>-127.92353473419759</v>
          </cell>
          <cell r="L291">
            <v>49.224388906138806</v>
          </cell>
          <cell r="M291">
            <v>621.09422191678732</v>
          </cell>
          <cell r="N291">
            <v>-35.491288683973607</v>
          </cell>
          <cell r="O291">
            <v>228.4423783855257</v>
          </cell>
        </row>
        <row r="292">
          <cell r="D292">
            <v>60.144849071124781</v>
          </cell>
          <cell r="E292">
            <v>70.051555998947265</v>
          </cell>
          <cell r="F292">
            <v>9.0589807925742019</v>
          </cell>
          <cell r="G292">
            <v>-10.807656137831374</v>
          </cell>
          <cell r="H292">
            <v>-1.6041307642112013</v>
          </cell>
          <cell r="I292">
            <v>-8.3513853792184314</v>
          </cell>
          <cell r="J292">
            <v>-7.8209321545443862</v>
          </cell>
          <cell r="K292">
            <v>-2.2007713377707656</v>
          </cell>
          <cell r="L292">
            <v>0.91865802733844915</v>
          </cell>
          <cell r="M292">
            <v>12.562422066954733</v>
          </cell>
          <cell r="N292">
            <v>-0.80443577759914064</v>
          </cell>
          <cell r="O292">
            <v>4.2169379192287124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</sheetData>
      <sheetData sheetId="4">
        <row r="119">
          <cell r="D119">
            <v>2086.7619047618973</v>
          </cell>
          <cell r="E119">
            <v>0</v>
          </cell>
          <cell r="F119">
            <v>0</v>
          </cell>
          <cell r="G119">
            <v>-1352.3984375</v>
          </cell>
          <cell r="H119">
            <v>0</v>
          </cell>
          <cell r="I119">
            <v>0</v>
          </cell>
          <cell r="J119">
            <v>0</v>
          </cell>
          <cell r="K119">
            <v>1449.3650793650743</v>
          </cell>
          <cell r="L119">
            <v>1282.1111111111065</v>
          </cell>
          <cell r="M119">
            <v>3092.6854838709651</v>
          </cell>
          <cell r="N119">
            <v>0</v>
          </cell>
          <cell r="O119">
            <v>-1726.8125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-1528.7272727272732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-2126</v>
          </cell>
          <cell r="H122">
            <v>-1808.125</v>
          </cell>
          <cell r="I122">
            <v>-1072.4666666666665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D123">
            <v>199880.17204698085</v>
          </cell>
          <cell r="E123">
            <v>302735.84352078725</v>
          </cell>
          <cell r="F123">
            <v>0</v>
          </cell>
          <cell r="G123">
            <v>-245590.09093406505</v>
          </cell>
          <cell r="H123">
            <v>-127925.38341026366</v>
          </cell>
          <cell r="I123">
            <v>-83985.262102940833</v>
          </cell>
          <cell r="J123">
            <v>-98951.200706917138</v>
          </cell>
          <cell r="K123">
            <v>107433.50271546592</v>
          </cell>
          <cell r="L123">
            <v>364860.62830918177</v>
          </cell>
          <cell r="M123">
            <v>293995.8277343919</v>
          </cell>
          <cell r="N123">
            <v>169671.21534276451</v>
          </cell>
          <cell r="O123">
            <v>255672.53780196252</v>
          </cell>
        </row>
        <row r="124">
          <cell r="D124">
            <v>-6680.6870503597393</v>
          </cell>
          <cell r="E124">
            <v>0</v>
          </cell>
          <cell r="F124">
            <v>0</v>
          </cell>
          <cell r="G124">
            <v>-33265.166666666679</v>
          </cell>
          <cell r="H124">
            <v>-21017.152542372893</v>
          </cell>
          <cell r="I124">
            <v>-21780.842465753427</v>
          </cell>
          <cell r="J124">
            <v>-25586.280821917811</v>
          </cell>
          <cell r="K124">
            <v>-23886.515463917538</v>
          </cell>
          <cell r="L124">
            <v>-15866.17421602787</v>
          </cell>
          <cell r="M124">
            <v>-9334.3943661971698</v>
          </cell>
          <cell r="N124">
            <v>-10234.679577464774</v>
          </cell>
          <cell r="O124">
            <v>-9189.5000000000236</v>
          </cell>
        </row>
        <row r="125">
          <cell r="D125">
            <v>163629.00698769424</v>
          </cell>
          <cell r="E125">
            <v>589465.00450127618</v>
          </cell>
          <cell r="F125">
            <v>0</v>
          </cell>
          <cell r="G125">
            <v>-1473931.7280200147</v>
          </cell>
          <cell r="H125">
            <v>-981618.02325685415</v>
          </cell>
          <cell r="I125">
            <v>-915404.82365617284</v>
          </cell>
          <cell r="J125">
            <v>-961641.83314347395</v>
          </cell>
          <cell r="K125">
            <v>-706915.16769673023</v>
          </cell>
          <cell r="L125">
            <v>-324321.23167306371</v>
          </cell>
          <cell r="M125">
            <v>-131130.1548336322</v>
          </cell>
          <cell r="N125">
            <v>-58303.424314083401</v>
          </cell>
          <cell r="O125">
            <v>-104736.9136214083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-2856.5</v>
          </cell>
          <cell r="E127">
            <v>0</v>
          </cell>
          <cell r="F127">
            <v>0</v>
          </cell>
          <cell r="G127">
            <v>-2992.6769230769232</v>
          </cell>
          <cell r="H127">
            <v>-2420.523076923077</v>
          </cell>
          <cell r="I127">
            <v>-2565.4461538461542</v>
          </cell>
          <cell r="J127">
            <v>-3247.4461538461542</v>
          </cell>
          <cell r="K127">
            <v>-3301.876923076923</v>
          </cell>
          <cell r="L127">
            <v>-3030.7692307692309</v>
          </cell>
          <cell r="M127">
            <v>-2402.4</v>
          </cell>
          <cell r="N127">
            <v>-1142.09375</v>
          </cell>
          <cell r="O127">
            <v>-2051.421875</v>
          </cell>
        </row>
        <row r="128">
          <cell r="D128">
            <v>-2664.8918918918866</v>
          </cell>
          <cell r="E128">
            <v>-2027.0540540540501</v>
          </cell>
          <cell r="F128">
            <v>0</v>
          </cell>
          <cell r="G128">
            <v>-4291.2631578947385</v>
          </cell>
          <cell r="H128">
            <v>-3158.0526315789484</v>
          </cell>
          <cell r="I128">
            <v>-3607.8947368421063</v>
          </cell>
          <cell r="J128">
            <v>-4562.8815789473701</v>
          </cell>
          <cell r="K128">
            <v>-4471.5394736842118</v>
          </cell>
          <cell r="L128">
            <v>-4028.1710526315801</v>
          </cell>
          <cell r="M128">
            <v>-3147.5131578947376</v>
          </cell>
          <cell r="N128">
            <v>-3409.1052631578959</v>
          </cell>
          <cell r="O128">
            <v>-6092.2500000000018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3330.5</v>
          </cell>
          <cell r="H130">
            <v>2444</v>
          </cell>
          <cell r="I130">
            <v>2861</v>
          </cell>
          <cell r="J130">
            <v>3665.5</v>
          </cell>
          <cell r="K130">
            <v>4047</v>
          </cell>
          <cell r="L130">
            <v>1691.9999999999995</v>
          </cell>
          <cell r="M130">
            <v>1525.5999999999997</v>
          </cell>
          <cell r="N130">
            <v>1000.7999999999997</v>
          </cell>
          <cell r="O130">
            <v>0</v>
          </cell>
        </row>
        <row r="131">
          <cell r="D131">
            <v>-2575.7475915221557</v>
          </cell>
          <cell r="E131">
            <v>-750.46000000000072</v>
          </cell>
          <cell r="F131">
            <v>0</v>
          </cell>
          <cell r="G131">
            <v>-3456.2977941176464</v>
          </cell>
          <cell r="H131">
            <v>-4073.8306595365425</v>
          </cell>
          <cell r="I131">
            <v>-3391.2841726618717</v>
          </cell>
          <cell r="J131">
            <v>-3364.6231884057988</v>
          </cell>
          <cell r="K131">
            <v>-1008.0078585461687</v>
          </cell>
          <cell r="L131">
            <v>-3405.4629629629617</v>
          </cell>
          <cell r="M131">
            <v>-3367.0263157894747</v>
          </cell>
          <cell r="N131">
            <v>-3473.6497175141258</v>
          </cell>
          <cell r="O131">
            <v>-2698.5576923076933</v>
          </cell>
        </row>
        <row r="132">
          <cell r="D132">
            <v>-31249.999999999964</v>
          </cell>
          <cell r="E132">
            <v>-8323.7949152542624</v>
          </cell>
          <cell r="F132">
            <v>0</v>
          </cell>
          <cell r="G132">
            <v>-93873.834994462901</v>
          </cell>
          <cell r="H132">
            <v>-75176.515618314093</v>
          </cell>
          <cell r="I132">
            <v>-62823.517464773533</v>
          </cell>
          <cell r="J132">
            <v>-61617.113783886969</v>
          </cell>
          <cell r="K132">
            <v>-62100.391498757934</v>
          </cell>
          <cell r="L132">
            <v>-59958.422773771628</v>
          </cell>
          <cell r="M132">
            <v>-57135.569717950166</v>
          </cell>
          <cell r="N132">
            <v>-51354.983916365069</v>
          </cell>
          <cell r="O132">
            <v>-48870.935196435777</v>
          </cell>
        </row>
        <row r="133">
          <cell r="D133">
            <v>-198.99999999999929</v>
          </cell>
          <cell r="E133">
            <v>0</v>
          </cell>
          <cell r="F133">
            <v>0</v>
          </cell>
          <cell r="G133">
            <v>-284</v>
          </cell>
          <cell r="H133">
            <v>-375.68918918918945</v>
          </cell>
          <cell r="I133">
            <v>-228</v>
          </cell>
          <cell r="J133">
            <v>-242</v>
          </cell>
          <cell r="K133">
            <v>-276</v>
          </cell>
          <cell r="L133">
            <v>-304</v>
          </cell>
          <cell r="M133">
            <v>-530.75675675675711</v>
          </cell>
          <cell r="N133">
            <v>-187.99999999999932</v>
          </cell>
          <cell r="O133">
            <v>-202.99999999999929</v>
          </cell>
        </row>
        <row r="134">
          <cell r="D134">
            <v>-2401.9572261827661</v>
          </cell>
          <cell r="E134">
            <v>-522.27522935779291</v>
          </cell>
          <cell r="F134">
            <v>0</v>
          </cell>
          <cell r="G134">
            <v>-7713.8286066584478</v>
          </cell>
          <cell r="H134">
            <v>-6422.5882352941189</v>
          </cell>
          <cell r="I134">
            <v>-5384.1404599129937</v>
          </cell>
          <cell r="J134">
            <v>-5351.3512164691183</v>
          </cell>
          <cell r="K134">
            <v>-4413.0379746835424</v>
          </cell>
          <cell r="L134">
            <v>-4261.9008264462873</v>
          </cell>
          <cell r="M134">
            <v>-4515.3061224489848</v>
          </cell>
          <cell r="N134">
            <v>-3972.0512820512849</v>
          </cell>
          <cell r="O134">
            <v>-4607.0249520153529</v>
          </cell>
        </row>
        <row r="135">
          <cell r="D135">
            <v>-831.26693227091562</v>
          </cell>
          <cell r="E135">
            <v>-174.04032258064501</v>
          </cell>
          <cell r="F135">
            <v>0</v>
          </cell>
          <cell r="G135">
            <v>-1340.71875</v>
          </cell>
          <cell r="H135">
            <v>-1201.2890625</v>
          </cell>
          <cell r="I135">
            <v>-1516.2000000000014</v>
          </cell>
          <cell r="J135">
            <v>-895.99999999999841</v>
          </cell>
          <cell r="K135">
            <v>-1163.2627450980392</v>
          </cell>
          <cell r="L135">
            <v>-1258.4470588235295</v>
          </cell>
          <cell r="M135">
            <v>-745.2589641434256</v>
          </cell>
          <cell r="N135">
            <v>-591.69600000000048</v>
          </cell>
          <cell r="O135">
            <v>-855.02788844621443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D138">
            <v>-2721.3704837722021</v>
          </cell>
          <cell r="E138">
            <v>3170.4290260980315</v>
          </cell>
          <cell r="F138">
            <v>0</v>
          </cell>
          <cell r="G138">
            <v>-6700.5035377358518</v>
          </cell>
          <cell r="H138">
            <v>-5541.3357015985785</v>
          </cell>
          <cell r="I138">
            <v>-4737.7709198813054</v>
          </cell>
          <cell r="J138">
            <v>-4910.2412358882912</v>
          </cell>
          <cell r="K138">
            <v>-4992.3773134328385</v>
          </cell>
          <cell r="L138">
            <v>-4827.3905218956215</v>
          </cell>
          <cell r="M138">
            <v>-5466.2474474474493</v>
          </cell>
          <cell r="N138">
            <v>-4567.1627344222561</v>
          </cell>
          <cell r="O138">
            <v>-4280.6557377049185</v>
          </cell>
        </row>
        <row r="139">
          <cell r="D139">
            <v>1246.6875989445562</v>
          </cell>
          <cell r="E139">
            <v>-1528.4980289093639</v>
          </cell>
          <cell r="F139">
            <v>0</v>
          </cell>
          <cell r="G139">
            <v>-34048.232049689439</v>
          </cell>
          <cell r="H139">
            <v>-28994.455270371305</v>
          </cell>
          <cell r="I139">
            <v>-21526.026156941658</v>
          </cell>
          <cell r="J139">
            <v>-22458.565961732143</v>
          </cell>
          <cell r="K139">
            <v>-25584.072507552894</v>
          </cell>
          <cell r="L139">
            <v>-28752.375660045258</v>
          </cell>
          <cell r="M139">
            <v>-5631.8531102979759</v>
          </cell>
          <cell r="N139">
            <v>-29116.33569979712</v>
          </cell>
          <cell r="O139">
            <v>-25396.241062308465</v>
          </cell>
        </row>
        <row r="140">
          <cell r="D140">
            <v>-1016.5176470588248</v>
          </cell>
          <cell r="E140">
            <v>-1743.1173184357533</v>
          </cell>
          <cell r="F140">
            <v>0</v>
          </cell>
          <cell r="G140">
            <v>-1129.3657142857144</v>
          </cell>
          <cell r="H140">
            <v>-1210.2542372881355</v>
          </cell>
          <cell r="I140">
            <v>-1080</v>
          </cell>
          <cell r="J140">
            <v>-1228.314606741573</v>
          </cell>
          <cell r="K140">
            <v>-1490.9664804469267</v>
          </cell>
          <cell r="L140">
            <v>-1519.8202247191011</v>
          </cell>
          <cell r="M140">
            <v>-2517.5675675675666</v>
          </cell>
          <cell r="N140">
            <v>-1657.5681818181827</v>
          </cell>
          <cell r="O140">
            <v>-1292.3837209302324</v>
          </cell>
        </row>
        <row r="141">
          <cell r="D141">
            <v>-1116.7983310152999</v>
          </cell>
          <cell r="E141">
            <v>43.620689655171098</v>
          </cell>
          <cell r="F141">
            <v>0</v>
          </cell>
          <cell r="G141">
            <v>-6040.1638225255983</v>
          </cell>
          <cell r="H141">
            <v>-1721.3098404255309</v>
          </cell>
          <cell r="I141">
            <v>-664.79583333333323</v>
          </cell>
          <cell r="J141">
            <v>-771.50277008310252</v>
          </cell>
          <cell r="K141">
            <v>-784.77916666666658</v>
          </cell>
          <cell r="L141">
            <v>-893.4222222222221</v>
          </cell>
          <cell r="M141">
            <v>-988.59248956884642</v>
          </cell>
          <cell r="N141">
            <v>-1004.0515320334263</v>
          </cell>
          <cell r="O141">
            <v>-1190.1861111111111</v>
          </cell>
        </row>
        <row r="142">
          <cell r="D142">
            <v>-36416.557319665015</v>
          </cell>
          <cell r="E142">
            <v>-21849.290526050187</v>
          </cell>
          <cell r="F142">
            <v>0</v>
          </cell>
          <cell r="G142">
            <v>-195792.57255676211</v>
          </cell>
          <cell r="H142">
            <v>-161994.88804044444</v>
          </cell>
          <cell r="I142">
            <v>-134864.38805651825</v>
          </cell>
          <cell r="J142">
            <v>-129717.83760312638</v>
          </cell>
          <cell r="K142">
            <v>-128234.07298704173</v>
          </cell>
          <cell r="L142">
            <v>-122778.8567069725</v>
          </cell>
          <cell r="M142">
            <v>-116248.68886576488</v>
          </cell>
          <cell r="N142">
            <v>-101029.53191489358</v>
          </cell>
          <cell r="O142">
            <v>-83763.667067235496</v>
          </cell>
        </row>
        <row r="143">
          <cell r="D143">
            <v>-2194.7672316384096</v>
          </cell>
          <cell r="E143">
            <v>474.06888633754915</v>
          </cell>
          <cell r="F143">
            <v>0</v>
          </cell>
          <cell r="G143">
            <v>-9292.4489361702181</v>
          </cell>
          <cell r="H143">
            <v>-7966.5752401280715</v>
          </cell>
          <cell r="I143">
            <v>-7610.5164718384731</v>
          </cell>
          <cell r="J143">
            <v>-7726.464818763332</v>
          </cell>
          <cell r="K143">
            <v>-7878.3673469387704</v>
          </cell>
          <cell r="L143">
            <v>-8869.8563772775942</v>
          </cell>
          <cell r="M143">
            <v>5805.021505376345</v>
          </cell>
          <cell r="N143">
            <v>-8257.5250544662267</v>
          </cell>
          <cell r="O143">
            <v>-7690.3749999999927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-61.000000000000007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D145">
            <v>147.99999999999949</v>
          </cell>
          <cell r="E145">
            <v>123.99999999999956</v>
          </cell>
          <cell r="F145">
            <v>0</v>
          </cell>
          <cell r="G145">
            <v>105.99999999999963</v>
          </cell>
          <cell r="H145">
            <v>93.999999999999659</v>
          </cell>
          <cell r="I145">
            <v>83.999999999999702</v>
          </cell>
          <cell r="J145">
            <v>89.999999999999687</v>
          </cell>
          <cell r="K145">
            <v>101.99999999999963</v>
          </cell>
          <cell r="L145">
            <v>113.9999999999996</v>
          </cell>
          <cell r="M145">
            <v>131.99999999999955</v>
          </cell>
          <cell r="N145">
            <v>139.99999999999949</v>
          </cell>
          <cell r="O145">
            <v>149.99999999999946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149.99999999999997</v>
          </cell>
          <cell r="H146">
            <v>133.99999999999997</v>
          </cell>
          <cell r="I146">
            <v>119.99999999999997</v>
          </cell>
          <cell r="J146">
            <v>127.99999999999997</v>
          </cell>
          <cell r="K146">
            <v>145.99999999999997</v>
          </cell>
          <cell r="L146">
            <v>159.99999999999997</v>
          </cell>
          <cell r="M146">
            <v>187.99999999999997</v>
          </cell>
          <cell r="N146">
            <v>197.99999999999994</v>
          </cell>
          <cell r="O146">
            <v>213.99999999999994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539</v>
          </cell>
          <cell r="H147">
            <v>567</v>
          </cell>
          <cell r="I147">
            <v>504.00000000000006</v>
          </cell>
          <cell r="J147">
            <v>478.33333333333337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D148">
            <v>-9856.5</v>
          </cell>
          <cell r="E148">
            <v>-7173.8526315789486</v>
          </cell>
          <cell r="F148">
            <v>0</v>
          </cell>
          <cell r="G148">
            <v>-11408.684684684684</v>
          </cell>
          <cell r="H148">
            <v>-10234</v>
          </cell>
          <cell r="I148">
            <v>-9248</v>
          </cell>
          <cell r="J148">
            <v>-9894</v>
          </cell>
          <cell r="K148">
            <v>-11254</v>
          </cell>
          <cell r="L148">
            <v>-11680</v>
          </cell>
          <cell r="M148">
            <v>-11528.999999999998</v>
          </cell>
          <cell r="N148">
            <v>-11908.817307692307</v>
          </cell>
          <cell r="O148">
            <v>-10184.142857142859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141.99999999999989</v>
          </cell>
          <cell r="H149">
            <v>126.99999999999989</v>
          </cell>
          <cell r="I149">
            <v>113.9999999999999</v>
          </cell>
          <cell r="J149">
            <v>120.99999999999989</v>
          </cell>
          <cell r="K149">
            <v>137.99999999999989</v>
          </cell>
          <cell r="L149">
            <v>151.99999999999986</v>
          </cell>
          <cell r="M149">
            <v>0</v>
          </cell>
          <cell r="N149">
            <v>0</v>
          </cell>
          <cell r="O149">
            <v>0</v>
          </cell>
        </row>
        <row r="150">
          <cell r="D150">
            <v>28761.15450973696</v>
          </cell>
          <cell r="E150">
            <v>12313.561851882096</v>
          </cell>
          <cell r="F150">
            <v>0</v>
          </cell>
          <cell r="G150">
            <v>118985.87961550198</v>
          </cell>
          <cell r="H150">
            <v>99533.96057500712</v>
          </cell>
          <cell r="I150">
            <v>81596.217861433717</v>
          </cell>
          <cell r="J150">
            <v>80130.567823343838</v>
          </cell>
          <cell r="K150">
            <v>82413.241404183689</v>
          </cell>
          <cell r="L150">
            <v>80101.331923419391</v>
          </cell>
          <cell r="M150">
            <v>77047.536526821117</v>
          </cell>
          <cell r="N150">
            <v>70517.65240270058</v>
          </cell>
          <cell r="O150">
            <v>51567.727380843477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D152">
            <v>360</v>
          </cell>
          <cell r="E152">
            <v>190.5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112</v>
          </cell>
          <cell r="K152">
            <v>248</v>
          </cell>
          <cell r="L152">
            <v>276</v>
          </cell>
          <cell r="M152">
            <v>320</v>
          </cell>
          <cell r="N152">
            <v>340</v>
          </cell>
          <cell r="O152">
            <v>368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>
            <v>99.000000000000014</v>
          </cell>
          <cell r="E154">
            <v>26.444444444444457</v>
          </cell>
          <cell r="F154">
            <v>0</v>
          </cell>
          <cell r="G154">
            <v>168</v>
          </cell>
          <cell r="H154">
            <v>66.000000000000014</v>
          </cell>
          <cell r="I154">
            <v>76.000000000000014</v>
          </cell>
          <cell r="J154">
            <v>80.000000000000014</v>
          </cell>
          <cell r="K154">
            <v>92.000000000000014</v>
          </cell>
          <cell r="L154">
            <v>104.00000000000001</v>
          </cell>
          <cell r="M154">
            <v>88.714285714285722</v>
          </cell>
          <cell r="N154">
            <v>96</v>
          </cell>
          <cell r="O154">
            <v>99.000000000000014</v>
          </cell>
        </row>
        <row r="155">
          <cell r="D155">
            <v>6983.1214953271037</v>
          </cell>
          <cell r="E155">
            <v>3179.1038961038967</v>
          </cell>
          <cell r="F155">
            <v>0</v>
          </cell>
          <cell r="G155">
            <v>8160</v>
          </cell>
          <cell r="H155">
            <v>8270.5263157894751</v>
          </cell>
          <cell r="I155">
            <v>8213</v>
          </cell>
          <cell r="J155">
            <v>8192.8571428571431</v>
          </cell>
          <cell r="K155">
            <v>9364.1935483870966</v>
          </cell>
          <cell r="L155">
            <v>8436.7441860465115</v>
          </cell>
          <cell r="M155">
            <v>10905.82608695652</v>
          </cell>
          <cell r="N155">
            <v>9380.9491525423728</v>
          </cell>
          <cell r="O155">
            <v>10110.799999999999</v>
          </cell>
        </row>
        <row r="156">
          <cell r="D156">
            <v>3064.2786885245896</v>
          </cell>
          <cell r="E156">
            <v>2151.1538461538457</v>
          </cell>
          <cell r="F156">
            <v>0</v>
          </cell>
          <cell r="G156">
            <v>0</v>
          </cell>
          <cell r="H156">
            <v>0</v>
          </cell>
          <cell r="I156">
            <v>240</v>
          </cell>
          <cell r="J156">
            <v>5793.333333333333</v>
          </cell>
          <cell r="K156">
            <v>4410</v>
          </cell>
          <cell r="L156">
            <v>4442.8421052631584</v>
          </cell>
          <cell r="M156">
            <v>4766.4090909090901</v>
          </cell>
          <cell r="N156">
            <v>4336.4693877551026</v>
          </cell>
          <cell r="O156">
            <v>4593.4615384615381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-6093.8556701030957</v>
          </cell>
          <cell r="H159">
            <v>-5831.6230366492164</v>
          </cell>
          <cell r="I159">
            <v>-1926.2958904109596</v>
          </cell>
          <cell r="J159">
            <v>-1761.6043956043982</v>
          </cell>
          <cell r="K159">
            <v>-1695.4065934065959</v>
          </cell>
          <cell r="L159">
            <v>-6732.6102564102584</v>
          </cell>
          <cell r="M159">
            <v>0</v>
          </cell>
          <cell r="N159">
            <v>0</v>
          </cell>
          <cell r="O159">
            <v>0</v>
          </cell>
        </row>
        <row r="160">
          <cell r="D160">
            <v>56999.055177592738</v>
          </cell>
          <cell r="E160">
            <v>66735.290682240462</v>
          </cell>
          <cell r="F160">
            <v>0</v>
          </cell>
          <cell r="G160">
            <v>67733.919464870341</v>
          </cell>
          <cell r="H160">
            <v>38681.640192698462</v>
          </cell>
          <cell r="I160">
            <v>49104.714822676418</v>
          </cell>
          <cell r="J160">
            <v>47088.309809987579</v>
          </cell>
          <cell r="K160">
            <v>25878.009263751312</v>
          </cell>
          <cell r="L160">
            <v>56738.436123151921</v>
          </cell>
          <cell r="M160">
            <v>28024.707531343738</v>
          </cell>
          <cell r="N160">
            <v>39789.123452970292</v>
          </cell>
          <cell r="O160">
            <v>19973.485341446227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D162">
            <v>-5839.9322033898152</v>
          </cell>
          <cell r="E162">
            <v>-289.57142857142418</v>
          </cell>
          <cell r="F162">
            <v>0</v>
          </cell>
          <cell r="G162">
            <v>-582.22680412370926</v>
          </cell>
          <cell r="H162">
            <v>-582.22680412370926</v>
          </cell>
          <cell r="I162">
            <v>-582.22680412370926</v>
          </cell>
          <cell r="J162">
            <v>-291.50602409638111</v>
          </cell>
          <cell r="K162">
            <v>-291.07401032701796</v>
          </cell>
          <cell r="L162">
            <v>-291.07401032701796</v>
          </cell>
          <cell r="M162">
            <v>-290.28055077452228</v>
          </cell>
          <cell r="N162">
            <v>-289.52495697073567</v>
          </cell>
          <cell r="O162">
            <v>-1771.0940170940107</v>
          </cell>
        </row>
        <row r="163">
          <cell r="D163">
            <v>1537.6235294117591</v>
          </cell>
          <cell r="E163">
            <v>0</v>
          </cell>
          <cell r="F163">
            <v>0</v>
          </cell>
          <cell r="G163">
            <v>1975.6823529411695</v>
          </cell>
          <cell r="H163">
            <v>1517.9176470588181</v>
          </cell>
          <cell r="I163">
            <v>1118.2705882352902</v>
          </cell>
          <cell r="J163">
            <v>949.04705882352607</v>
          </cell>
          <cell r="K163">
            <v>975.12941176470247</v>
          </cell>
          <cell r="L163">
            <v>3393.0000000000005</v>
          </cell>
          <cell r="M163">
            <v>4030.9156626506028</v>
          </cell>
          <cell r="N163">
            <v>2713.5714285714189</v>
          </cell>
          <cell r="O163">
            <v>4582.1566265060246</v>
          </cell>
        </row>
        <row r="164">
          <cell r="D164">
            <v>150455.11650485554</v>
          </cell>
          <cell r="E164">
            <v>271309.69915120694</v>
          </cell>
          <cell r="F164">
            <v>0</v>
          </cell>
          <cell r="G164">
            <v>-132001.53932235175</v>
          </cell>
          <cell r="H164">
            <v>-89108.834733893236</v>
          </cell>
          <cell r="I164">
            <v>-131370.73907634828</v>
          </cell>
          <cell r="J164">
            <v>-19278.154890032423</v>
          </cell>
          <cell r="K164">
            <v>-90363.313920898829</v>
          </cell>
          <cell r="L164">
            <v>12253.533874492881</v>
          </cell>
          <cell r="M164">
            <v>51452.399187249415</v>
          </cell>
          <cell r="N164">
            <v>76411.04380475884</v>
          </cell>
          <cell r="O164">
            <v>115146.84285490298</v>
          </cell>
        </row>
        <row r="165">
          <cell r="D165">
            <v>11290.322580645152</v>
          </cell>
          <cell r="E165">
            <v>0</v>
          </cell>
          <cell r="F165">
            <v>0</v>
          </cell>
          <cell r="G165">
            <v>0</v>
          </cell>
          <cell r="H165">
            <v>-15310.588235294121</v>
          </cell>
          <cell r="I165">
            <v>-14838.823529411768</v>
          </cell>
          <cell r="J165">
            <v>-16166.17647058824</v>
          </cell>
          <cell r="K165">
            <v>-15719.117647058827</v>
          </cell>
          <cell r="L165">
            <v>-15108.52941176471</v>
          </cell>
          <cell r="M165">
            <v>-14210.294117647061</v>
          </cell>
          <cell r="N165">
            <v>-7577.2727272727207</v>
          </cell>
          <cell r="O165">
            <v>-9344.6969696969609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D167">
            <v>0</v>
          </cell>
          <cell r="E167">
            <v>-12793.609756097572</v>
          </cell>
          <cell r="F167">
            <v>0</v>
          </cell>
          <cell r="G167">
            <v>0</v>
          </cell>
          <cell r="H167">
            <v>0</v>
          </cell>
          <cell r="I167">
            <v>-10155.243902439033</v>
          </cell>
          <cell r="J167">
            <v>0</v>
          </cell>
          <cell r="K167">
            <v>-48077.499999999993</v>
          </cell>
          <cell r="L167">
            <v>7434.9999999999736</v>
          </cell>
          <cell r="M167">
            <v>0</v>
          </cell>
          <cell r="N167">
            <v>-31098.767441860469</v>
          </cell>
          <cell r="O167">
            <v>-12760.121951219524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-5227.9999999999964</v>
          </cell>
          <cell r="H168">
            <v>-3022.1538461538439</v>
          </cell>
          <cell r="I168">
            <v>-3789.9230769230744</v>
          </cell>
          <cell r="J168">
            <v>-3189.1578947368453</v>
          </cell>
          <cell r="K168">
            <v>-3337.3157894736873</v>
          </cell>
          <cell r="L168">
            <v>-1671.7027027026993</v>
          </cell>
          <cell r="M168">
            <v>0</v>
          </cell>
          <cell r="N168">
            <v>0</v>
          </cell>
          <cell r="O168">
            <v>0</v>
          </cell>
        </row>
        <row r="169">
          <cell r="D169">
            <v>6043.1111111111195</v>
          </cell>
          <cell r="E169">
            <v>11359.679999999995</v>
          </cell>
          <cell r="F169">
            <v>0</v>
          </cell>
          <cell r="G169">
            <v>-4943.6129032258104</v>
          </cell>
          <cell r="H169">
            <v>-4482.129032258068</v>
          </cell>
          <cell r="I169">
            <v>-4837.5483870967782</v>
          </cell>
          <cell r="J169">
            <v>-4889.0322580645206</v>
          </cell>
          <cell r="K169">
            <v>-4234.7096774193587</v>
          </cell>
          <cell r="L169">
            <v>-5053.6129032258104</v>
          </cell>
          <cell r="M169">
            <v>-4636.4516129032299</v>
          </cell>
          <cell r="N169">
            <v>-6359.625</v>
          </cell>
          <cell r="O169">
            <v>-2639.3999999999996</v>
          </cell>
        </row>
        <row r="170">
          <cell r="D170">
            <v>6973.5555555556002</v>
          </cell>
          <cell r="E170">
            <v>4757.8870967741896</v>
          </cell>
          <cell r="F170">
            <v>0</v>
          </cell>
          <cell r="G170">
            <v>2650.4939759036474</v>
          </cell>
          <cell r="H170">
            <v>2745.6506024096725</v>
          </cell>
          <cell r="I170">
            <v>-1456.9361277445494</v>
          </cell>
          <cell r="J170">
            <v>5724.0403225806403</v>
          </cell>
          <cell r="K170">
            <v>-2801.8406374501969</v>
          </cell>
          <cell r="L170">
            <v>2762.4257028112793</v>
          </cell>
          <cell r="M170">
            <v>3839.8853118711818</v>
          </cell>
          <cell r="N170">
            <v>3662.8792756538801</v>
          </cell>
          <cell r="O170">
            <v>4036.1106639838558</v>
          </cell>
        </row>
        <row r="171">
          <cell r="D171">
            <v>0</v>
          </cell>
          <cell r="E171">
            <v>4925.3049645389374</v>
          </cell>
          <cell r="F171">
            <v>0</v>
          </cell>
          <cell r="G171">
            <v>18098.956521739074</v>
          </cell>
          <cell r="H171">
            <v>17605.014492753566</v>
          </cell>
          <cell r="I171">
            <v>19824.811594202834</v>
          </cell>
          <cell r="J171">
            <v>21309.623188405727</v>
          </cell>
          <cell r="K171">
            <v>20167.420289855007</v>
          </cell>
          <cell r="L171">
            <v>21070.231884057903</v>
          </cell>
          <cell r="M171">
            <v>18303.797101449218</v>
          </cell>
          <cell r="N171">
            <v>13845.820143884948</v>
          </cell>
          <cell r="O171">
            <v>0</v>
          </cell>
        </row>
        <row r="172">
          <cell r="D172">
            <v>0</v>
          </cell>
          <cell r="E172">
            <v>7000</v>
          </cell>
          <cell r="F172">
            <v>0</v>
          </cell>
          <cell r="G172">
            <v>0</v>
          </cell>
          <cell r="H172">
            <v>-9562.5</v>
          </cell>
          <cell r="I172">
            <v>-15750</v>
          </cell>
          <cell r="J172">
            <v>7875</v>
          </cell>
          <cell r="K172">
            <v>0</v>
          </cell>
          <cell r="L172">
            <v>-10675</v>
          </cell>
          <cell r="M172">
            <v>8400</v>
          </cell>
          <cell r="N172">
            <v>0</v>
          </cell>
          <cell r="O172">
            <v>-11287.5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313953.60795454454</v>
          </cell>
          <cell r="H173">
            <v>320041.30681818089</v>
          </cell>
          <cell r="I173">
            <v>630766.65517241636</v>
          </cell>
          <cell r="J173">
            <v>518826.66000000044</v>
          </cell>
          <cell r="K173">
            <v>746240.4322766586</v>
          </cell>
          <cell r="L173">
            <v>426355.26495726343</v>
          </cell>
          <cell r="M173">
            <v>325584.14772727177</v>
          </cell>
          <cell r="N173">
            <v>185450.89830508427</v>
          </cell>
          <cell r="O173">
            <v>-140299.71587743799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D175">
            <v>-227692.14285714293</v>
          </cell>
          <cell r="E175">
            <v>0</v>
          </cell>
          <cell r="F175">
            <v>0</v>
          </cell>
          <cell r="G175">
            <v>386007.375</v>
          </cell>
          <cell r="H175">
            <v>394356.625</v>
          </cell>
          <cell r="I175">
            <v>497561.34920634882</v>
          </cell>
          <cell r="J175">
            <v>398441</v>
          </cell>
          <cell r="K175">
            <v>642060.58064516075</v>
          </cell>
          <cell r="L175">
            <v>197391.48484848466</v>
          </cell>
          <cell r="M175">
            <v>192932.87878787861</v>
          </cell>
          <cell r="N175">
            <v>294080.86153846193</v>
          </cell>
          <cell r="O175">
            <v>-106480.24637681125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183252.66666666674</v>
          </cell>
          <cell r="K177">
            <v>189957.66666666674</v>
          </cell>
          <cell r="L177">
            <v>180607.66666666674</v>
          </cell>
          <cell r="M177">
            <v>150593.66666666674</v>
          </cell>
          <cell r="N177">
            <v>149479.66666666674</v>
          </cell>
          <cell r="O177">
            <v>156262.8333333334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D179">
            <v>115816</v>
          </cell>
          <cell r="E179">
            <v>0</v>
          </cell>
          <cell r="F179">
            <v>0</v>
          </cell>
          <cell r="G179">
            <v>186656.00000000003</v>
          </cell>
          <cell r="H179">
            <v>0</v>
          </cell>
          <cell r="I179">
            <v>104932</v>
          </cell>
          <cell r="J179">
            <v>102076</v>
          </cell>
          <cell r="K179">
            <v>97416</v>
          </cell>
          <cell r="L179">
            <v>111064</v>
          </cell>
          <cell r="M179">
            <v>101824</v>
          </cell>
          <cell r="N179">
            <v>97200</v>
          </cell>
          <cell r="O179">
            <v>113768</v>
          </cell>
        </row>
        <row r="180">
          <cell r="D180">
            <v>-23754.000000000004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38484</v>
          </cell>
          <cell r="O180">
            <v>0</v>
          </cell>
        </row>
        <row r="181">
          <cell r="D181">
            <v>246740.95522388132</v>
          </cell>
          <cell r="E181">
            <v>269978.00751879736</v>
          </cell>
          <cell r="F181">
            <v>0</v>
          </cell>
          <cell r="G181">
            <v>0</v>
          </cell>
          <cell r="H181">
            <v>-48997.553956834228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50304.116788321873</v>
          </cell>
          <cell r="N181">
            <v>137975.55555555507</v>
          </cell>
          <cell r="O181">
            <v>168640.57777777719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-897668.8</v>
          </cell>
          <cell r="H183">
            <v>-827231.20000000007</v>
          </cell>
          <cell r="I183">
            <v>-879381.20000000007</v>
          </cell>
          <cell r="J183">
            <v>-909743.60000000009</v>
          </cell>
          <cell r="K183">
            <v>-875055.20000000007</v>
          </cell>
          <cell r="L183">
            <v>-932650.4</v>
          </cell>
          <cell r="M183">
            <v>-977597.60000000009</v>
          </cell>
          <cell r="N183">
            <v>-986572</v>
          </cell>
          <cell r="O183">
            <v>-986060.4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D188">
            <v>1916208.1714285696</v>
          </cell>
          <cell r="E188">
            <v>1810119.2571428553</v>
          </cell>
          <cell r="F188">
            <v>0</v>
          </cell>
          <cell r="G188">
            <v>3324644.2424242445</v>
          </cell>
          <cell r="H188">
            <v>3258290.7575757597</v>
          </cell>
          <cell r="I188">
            <v>3567177.2727272748</v>
          </cell>
          <cell r="J188">
            <v>3443280.7575757597</v>
          </cell>
          <cell r="K188">
            <v>3396850.0000000019</v>
          </cell>
          <cell r="L188">
            <v>3461423.9393939413</v>
          </cell>
          <cell r="M188">
            <v>3296111.8181818202</v>
          </cell>
          <cell r="N188">
            <v>3181584.5454545473</v>
          </cell>
          <cell r="O188">
            <v>2559323.5294117653</v>
          </cell>
        </row>
        <row r="189">
          <cell r="D189">
            <v>-1737880.9444444452</v>
          </cell>
          <cell r="E189">
            <v>0</v>
          </cell>
          <cell r="F189">
            <v>0</v>
          </cell>
          <cell r="G189">
            <v>2373446.1428571418</v>
          </cell>
          <cell r="H189">
            <v>2152512.2666666661</v>
          </cell>
          <cell r="I189">
            <v>4091356.1333333324</v>
          </cell>
          <cell r="J189">
            <v>0</v>
          </cell>
          <cell r="K189">
            <v>-1872179.1111111119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-24726250</v>
          </cell>
          <cell r="H192">
            <v>-38361060.25</v>
          </cell>
          <cell r="I192">
            <v>-13788340.5</v>
          </cell>
          <cell r="J192">
            <v>-27248985.75</v>
          </cell>
          <cell r="K192">
            <v>-26775613.5</v>
          </cell>
          <cell r="L192">
            <v>-25517692.25</v>
          </cell>
          <cell r="M192">
            <v>0</v>
          </cell>
          <cell r="N192">
            <v>0</v>
          </cell>
          <cell r="O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D194">
            <v>366.79865381413902</v>
          </cell>
          <cell r="E194">
            <v>61.616713739878101</v>
          </cell>
          <cell r="F194">
            <v>0</v>
          </cell>
          <cell r="G194">
            <v>1904.4068982754541</v>
          </cell>
          <cell r="H194">
            <v>607.97214368863195</v>
          </cell>
          <cell r="I194">
            <v>421.38997422890384</v>
          </cell>
          <cell r="J194">
            <v>945.4018971543278</v>
          </cell>
          <cell r="K194">
            <v>510.00748191864454</v>
          </cell>
          <cell r="L194">
            <v>3630.0931184232613</v>
          </cell>
          <cell r="M194">
            <v>4028.5402020539727</v>
          </cell>
          <cell r="N194">
            <v>-7093.0785831960475</v>
          </cell>
          <cell r="O194">
            <v>-374.57032547329152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-15854.333333333341</v>
          </cell>
          <cell r="H195">
            <v>-15015.444444444451</v>
          </cell>
          <cell r="I195">
            <v>-17264.555555555562</v>
          </cell>
          <cell r="J195">
            <v>-17712.666666666675</v>
          </cell>
          <cell r="K195">
            <v>-16745.555555555562</v>
          </cell>
          <cell r="L195">
            <v>-16564.777777777785</v>
          </cell>
          <cell r="M195">
            <v>-17260.000000000007</v>
          </cell>
          <cell r="N195">
            <v>0</v>
          </cell>
          <cell r="O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29">
          <cell r="D229">
            <v>56021.001858826494</v>
          </cell>
          <cell r="E229">
            <v>59946.752544821298</v>
          </cell>
          <cell r="F229">
            <v>8448.8109000931618</v>
          </cell>
          <cell r="G229">
            <v>-11251.741176635982</v>
          </cell>
          <cell r="H229">
            <v>690.61442883132759</v>
          </cell>
          <cell r="I229">
            <v>-5202.0382369889394</v>
          </cell>
          <cell r="J229">
            <v>-5894.4093507117677</v>
          </cell>
          <cell r="K229">
            <v>-1497.8287804760225</v>
          </cell>
          <cell r="L229">
            <v>6.9296355353926096</v>
          </cell>
          <cell r="M229">
            <v>5945.3798713881197</v>
          </cell>
          <cell r="N229">
            <v>1062.3531911584021</v>
          </cell>
          <cell r="O229">
            <v>4481.197519414869</v>
          </cell>
        </row>
        <row r="230">
          <cell r="D230">
            <v>4744.1162781872108</v>
          </cell>
          <cell r="E230">
            <v>5360.5742243941222</v>
          </cell>
          <cell r="F230">
            <v>734.29565839754025</v>
          </cell>
          <cell r="G230">
            <v>-1154.5856525683882</v>
          </cell>
          <cell r="H230">
            <v>64.955086819811356</v>
          </cell>
          <cell r="I230">
            <v>-432.21796436392481</v>
          </cell>
          <cell r="J230">
            <v>-569.88291553766032</v>
          </cell>
          <cell r="K230">
            <v>-130.95793365738788</v>
          </cell>
          <cell r="L230">
            <v>0.6653018654601458</v>
          </cell>
          <cell r="M230">
            <v>489.38103254377398</v>
          </cell>
          <cell r="N230">
            <v>92.796627700418853</v>
          </cell>
          <cell r="O230">
            <v>400.82018538403213</v>
          </cell>
        </row>
        <row r="231">
          <cell r="D231">
            <v>334.43919362397975</v>
          </cell>
          <cell r="E231">
            <v>369.97587791922933</v>
          </cell>
          <cell r="F231">
            <v>61.46549150428141</v>
          </cell>
          <cell r="G231">
            <v>-96.721515283911629</v>
          </cell>
          <cell r="H231">
            <v>7.8039839186148043</v>
          </cell>
          <cell r="I231">
            <v>-46.857770715308483</v>
          </cell>
          <cell r="J231">
            <v>-51.790509826183424</v>
          </cell>
          <cell r="K231">
            <v>-14.480089966540012</v>
          </cell>
          <cell r="L231">
            <v>6.5054167616891825E-2</v>
          </cell>
          <cell r="M231">
            <v>56.816173696576548</v>
          </cell>
          <cell r="N231">
            <v>8.9772497394546562</v>
          </cell>
          <cell r="O231">
            <v>31.571333751047952</v>
          </cell>
        </row>
        <row r="232">
          <cell r="D232">
            <v>5040.2609076557728</v>
          </cell>
          <cell r="E232">
            <v>5430.4933945432649</v>
          </cell>
          <cell r="F232">
            <v>832.71674021665342</v>
          </cell>
          <cell r="G232">
            <v>-1015.7222365253743</v>
          </cell>
          <cell r="H232">
            <v>76.606565603329827</v>
          </cell>
          <cell r="I232">
            <v>-506.14649248430135</v>
          </cell>
          <cell r="J232">
            <v>-672.80835911627798</v>
          </cell>
          <cell r="K232">
            <v>-176.63227458041692</v>
          </cell>
          <cell r="L232">
            <v>0.72305048484198553</v>
          </cell>
          <cell r="M232">
            <v>555.69792402736084</v>
          </cell>
          <cell r="N232">
            <v>103.22817830606827</v>
          </cell>
          <cell r="O232">
            <v>323.17976649570528</v>
          </cell>
        </row>
        <row r="233">
          <cell r="D233">
            <v>21622982.017762195</v>
          </cell>
          <cell r="E233">
            <v>22259550.096484095</v>
          </cell>
          <cell r="F233">
            <v>3274227.7740881839</v>
          </cell>
          <cell r="G233">
            <v>-4146779.9353537722</v>
          </cell>
          <cell r="H233">
            <v>297551.97735945293</v>
          </cell>
          <cell r="I233">
            <v>-2107041.4622629113</v>
          </cell>
          <cell r="J233">
            <v>-2548763.1446314128</v>
          </cell>
          <cell r="K233">
            <v>-662147.4984591658</v>
          </cell>
          <cell r="L233">
            <v>2953.2787080981147</v>
          </cell>
          <cell r="M233">
            <v>2545875.2687043091</v>
          </cell>
          <cell r="N233">
            <v>441453.78226705047</v>
          </cell>
          <cell r="O233">
            <v>1697034.6366005309</v>
          </cell>
        </row>
        <row r="234">
          <cell r="D234">
            <v>132320.25192341843</v>
          </cell>
          <cell r="E234">
            <v>123952.26588596836</v>
          </cell>
          <cell r="F234">
            <v>18307.751757334969</v>
          </cell>
          <cell r="G234">
            <v>-25461.024360712836</v>
          </cell>
          <cell r="H234">
            <v>1678.3034186762936</v>
          </cell>
          <cell r="I234">
            <v>-11770.618923769011</v>
          </cell>
          <cell r="J234">
            <v>-14244.325712513417</v>
          </cell>
          <cell r="K234">
            <v>-3617.9621816911927</v>
          </cell>
          <cell r="L234">
            <v>15.987521394716294</v>
          </cell>
          <cell r="M234">
            <v>14035.758432847488</v>
          </cell>
          <cell r="N234">
            <v>2586.9022258291352</v>
          </cell>
          <cell r="O234">
            <v>10097.953606592073</v>
          </cell>
        </row>
        <row r="235">
          <cell r="D235">
            <v>27965362.314334325</v>
          </cell>
          <cell r="E235">
            <v>27897119.303437628</v>
          </cell>
          <cell r="F235">
            <v>3963401.8488271311</v>
          </cell>
          <cell r="G235">
            <v>-5001984.037702837</v>
          </cell>
          <cell r="H235">
            <v>319352.42278523173</v>
          </cell>
          <cell r="I235">
            <v>-2085017.4843391264</v>
          </cell>
          <cell r="J235">
            <v>-2569734.9607948312</v>
          </cell>
          <cell r="K235">
            <v>-668515.75928307872</v>
          </cell>
          <cell r="L235">
            <v>3012.5635302112046</v>
          </cell>
          <cell r="M235">
            <v>2844732.1050088117</v>
          </cell>
          <cell r="N235">
            <v>549750.26025399356</v>
          </cell>
          <cell r="O235">
            <v>2146712.1049220543</v>
          </cell>
        </row>
        <row r="236">
          <cell r="D236">
            <v>3945.7326376136566</v>
          </cell>
          <cell r="E236">
            <v>3401.8968435793545</v>
          </cell>
          <cell r="F236">
            <v>366.36103275980923</v>
          </cell>
          <cell r="G236">
            <v>-555.74631626066014</v>
          </cell>
          <cell r="H236">
            <v>40.164358575552455</v>
          </cell>
          <cell r="I236">
            <v>-271.97559427771569</v>
          </cell>
          <cell r="J236">
            <v>-342.33558213015516</v>
          </cell>
          <cell r="K236">
            <v>-77.257485724333776</v>
          </cell>
          <cell r="L236">
            <v>0.57375887329031017</v>
          </cell>
          <cell r="M236">
            <v>385.81380201408723</v>
          </cell>
          <cell r="N236">
            <v>46.924988229322018</v>
          </cell>
          <cell r="O236">
            <v>225.24597651932882</v>
          </cell>
        </row>
        <row r="237">
          <cell r="D237">
            <v>41342.579373921159</v>
          </cell>
          <cell r="E237">
            <v>32390.44749518975</v>
          </cell>
          <cell r="F237">
            <v>4821.7746857485863</v>
          </cell>
          <cell r="G237">
            <v>-5477.9349575282258</v>
          </cell>
          <cell r="H237">
            <v>418.45593937907665</v>
          </cell>
          <cell r="I237">
            <v>-2696.4597572107036</v>
          </cell>
          <cell r="J237">
            <v>-3422.1071049706006</v>
          </cell>
          <cell r="K237">
            <v>-889.54916116160996</v>
          </cell>
          <cell r="L237">
            <v>4.3001351468442941</v>
          </cell>
          <cell r="M237">
            <v>3414.6614458155245</v>
          </cell>
          <cell r="N237">
            <v>611.85291676158988</v>
          </cell>
          <cell r="O237">
            <v>2789.9730350760697</v>
          </cell>
        </row>
        <row r="238">
          <cell r="D238">
            <v>42725.129184065532</v>
          </cell>
          <cell r="E238">
            <v>39705.623094963936</v>
          </cell>
          <cell r="F238">
            <v>4910.8495795654972</v>
          </cell>
          <cell r="G238">
            <v>-6831.377704303628</v>
          </cell>
          <cell r="H238">
            <v>405.94885621341956</v>
          </cell>
          <cell r="I238">
            <v>-2930.6306554172893</v>
          </cell>
          <cell r="J238">
            <v>-3769.6248598742018</v>
          </cell>
          <cell r="K238">
            <v>-932.72465227327018</v>
          </cell>
          <cell r="L238">
            <v>4.4951982544808873</v>
          </cell>
          <cell r="M238">
            <v>3685.9492685654036</v>
          </cell>
          <cell r="N238">
            <v>693.29376526849728</v>
          </cell>
          <cell r="O238">
            <v>3249.6718434368358</v>
          </cell>
        </row>
        <row r="239">
          <cell r="D239">
            <v>218.6271480872928</v>
          </cell>
          <cell r="E239">
            <v>307.26810200071588</v>
          </cell>
          <cell r="F239">
            <v>53.120680788029084</v>
          </cell>
          <cell r="G239">
            <v>-54.433288480506995</v>
          </cell>
          <cell r="H239">
            <v>3.2316776981414659</v>
          </cell>
          <cell r="I239">
            <v>-14.449532819698652</v>
          </cell>
          <cell r="J239">
            <v>-17.138631642299398</v>
          </cell>
          <cell r="K239">
            <v>-2.6395135424721508</v>
          </cell>
          <cell r="L239">
            <v>2.6787010195190745E-2</v>
          </cell>
          <cell r="M239">
            <v>69.044820353124479</v>
          </cell>
          <cell r="N239">
            <v>7.3802371060164687</v>
          </cell>
          <cell r="O239">
            <v>27.550948912849446</v>
          </cell>
        </row>
        <row r="240">
          <cell r="D240">
            <v>4126.5293980807501</v>
          </cell>
          <cell r="E240">
            <v>3807.3026148925437</v>
          </cell>
          <cell r="F240">
            <v>479.23055827620493</v>
          </cell>
          <cell r="G240">
            <v>-386.73973509134402</v>
          </cell>
          <cell r="H240">
            <v>25.515539599828575</v>
          </cell>
          <cell r="I240">
            <v>-195.65846991571541</v>
          </cell>
          <cell r="J240">
            <v>-240.47154743284565</v>
          </cell>
          <cell r="K240">
            <v>-75.710184682194921</v>
          </cell>
          <cell r="L240">
            <v>0.3913189578421743</v>
          </cell>
          <cell r="M240">
            <v>357.12351562757101</v>
          </cell>
          <cell r="N240">
            <v>30.248098857163264</v>
          </cell>
          <cell r="O240">
            <v>290.09426183156955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D269">
            <v>6533.065789844155</v>
          </cell>
          <cell r="E269">
            <v>7515.152070928787</v>
          </cell>
          <cell r="F269">
            <v>1381.1718725253527</v>
          </cell>
          <cell r="G269">
            <v>-1800.2190447193643</v>
          </cell>
          <cell r="H269">
            <v>-314.94537508962071</v>
          </cell>
          <cell r="I269">
            <v>-1216.2519385919661</v>
          </cell>
          <cell r="J269">
            <v>-1424.5081252671102</v>
          </cell>
          <cell r="K269">
            <v>-346.09537031900385</v>
          </cell>
          <cell r="L269">
            <v>126.90388600010309</v>
          </cell>
          <cell r="M269">
            <v>1719.6024143492725</v>
          </cell>
          <cell r="N269">
            <v>-108.82020748205585</v>
          </cell>
          <cell r="O269">
            <v>574.95284450321901</v>
          </cell>
        </row>
        <row r="270">
          <cell r="D270">
            <v>1525843.5010408985</v>
          </cell>
          <cell r="E270">
            <v>1357753.073820547</v>
          </cell>
          <cell r="F270">
            <v>211013.62354116578</v>
          </cell>
          <cell r="G270">
            <v>-237410.00481615347</v>
          </cell>
          <cell r="H270">
            <v>-36073.791343787438</v>
          </cell>
          <cell r="I270">
            <v>-175527.41070148547</v>
          </cell>
          <cell r="J270">
            <v>-233092.95935007295</v>
          </cell>
          <cell r="K270">
            <v>-58154.998145141006</v>
          </cell>
          <cell r="L270">
            <v>18031.896799313738</v>
          </cell>
          <cell r="M270">
            <v>204502.81199296613</v>
          </cell>
          <cell r="N270">
            <v>-13595.8751525157</v>
          </cell>
          <cell r="O270">
            <v>112092.14673806362</v>
          </cell>
        </row>
        <row r="271">
          <cell r="D271">
            <v>23.601728718421501</v>
          </cell>
          <cell r="E271">
            <v>28.943033723488821</v>
          </cell>
          <cell r="F271">
            <v>5.5374253375231897</v>
          </cell>
          <cell r="G271">
            <v>-6.0787817061717941</v>
          </cell>
          <cell r="H271">
            <v>-1.0926552394805495</v>
          </cell>
          <cell r="I271">
            <v>-4.274204352712629</v>
          </cell>
          <cell r="J271">
            <v>-4.514480003909136</v>
          </cell>
          <cell r="K271">
            <v>-1.3002184367703273</v>
          </cell>
          <cell r="L271">
            <v>0.41113381046947389</v>
          </cell>
          <cell r="M271">
            <v>6.7569856173480298</v>
          </cell>
          <cell r="N271">
            <v>-0.41575034602608063</v>
          </cell>
          <cell r="O271">
            <v>2.124733349974941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</row>
        <row r="274">
          <cell r="D274">
            <v>4041537.2822584603</v>
          </cell>
          <cell r="E274">
            <v>3936370.4592334339</v>
          </cell>
          <cell r="F274">
            <v>628064.33516744652</v>
          </cell>
          <cell r="G274">
            <v>-743523.55835670594</v>
          </cell>
          <cell r="H274">
            <v>-123118.47488184611</v>
          </cell>
          <cell r="I274">
            <v>-615873.74728607165</v>
          </cell>
          <cell r="J274">
            <v>-771248.45271489106</v>
          </cell>
          <cell r="K274">
            <v>-198606.55824869522</v>
          </cell>
          <cell r="L274">
            <v>61111.004816922381</v>
          </cell>
          <cell r="M274">
            <v>687005.9233380428</v>
          </cell>
          <cell r="N274">
            <v>-41541.11059716747</v>
          </cell>
          <cell r="O274">
            <v>312631.44170778332</v>
          </cell>
        </row>
        <row r="275">
          <cell r="D275">
            <v>29145.774794378711</v>
          </cell>
          <cell r="E275">
            <v>34788.009360478703</v>
          </cell>
          <cell r="F275">
            <v>4951.1305270263256</v>
          </cell>
          <cell r="G275">
            <v>-6488.7104293091952</v>
          </cell>
          <cell r="H275">
            <v>-956.53039294630935</v>
          </cell>
          <cell r="I275">
            <v>-3725.2399936649322</v>
          </cell>
          <cell r="J275">
            <v>-5162.8579681680521</v>
          </cell>
          <cell r="K275">
            <v>-1244.6269806142529</v>
          </cell>
          <cell r="L275">
            <v>412.78884274481055</v>
          </cell>
          <cell r="M275">
            <v>5289.9331042370113</v>
          </cell>
          <cell r="N275">
            <v>-368.59325163050477</v>
          </cell>
          <cell r="O275">
            <v>2560.960422482523</v>
          </cell>
        </row>
        <row r="276">
          <cell r="D276">
            <v>2190.1331444844313</v>
          </cell>
          <cell r="E276">
            <v>2152.4047216221948</v>
          </cell>
          <cell r="F276">
            <v>264.91184346348956</v>
          </cell>
          <cell r="G276">
            <v>-296.7174926416576</v>
          </cell>
          <cell r="H276">
            <v>-49.858644146623895</v>
          </cell>
          <cell r="I276">
            <v>-193.10674665371738</v>
          </cell>
          <cell r="J276">
            <v>-287.75067924076296</v>
          </cell>
          <cell r="K276">
            <v>-73.149150375235763</v>
          </cell>
          <cell r="L276">
            <v>22.187229720739865</v>
          </cell>
          <cell r="M276">
            <v>320.78537092030774</v>
          </cell>
          <cell r="N276">
            <v>-20.418233170422042</v>
          </cell>
          <cell r="O276">
            <v>175.36390125229539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</row>
        <row r="278">
          <cell r="D278">
            <v>12836.0147246837</v>
          </cell>
          <cell r="E278">
            <v>8704.3839807769764</v>
          </cell>
          <cell r="F278">
            <v>1041.832078918221</v>
          </cell>
          <cell r="G278">
            <v>-1332.4203197392078</v>
          </cell>
          <cell r="H278">
            <v>-108.9227301474336</v>
          </cell>
          <cell r="I278">
            <v>-774.44368866861441</v>
          </cell>
          <cell r="J278">
            <v>-1244.3651983884333</v>
          </cell>
          <cell r="K278">
            <v>-289.87278623559206</v>
          </cell>
          <cell r="L278">
            <v>103.14560027169689</v>
          </cell>
          <cell r="M278">
            <v>464.49737845345624</v>
          </cell>
          <cell r="N278">
            <v>-80.606655323644802</v>
          </cell>
          <cell r="O278">
            <v>889.06569666042321</v>
          </cell>
        </row>
        <row r="279">
          <cell r="D279">
            <v>7397.2109026936332</v>
          </cell>
          <cell r="E279">
            <v>7710.7509601246229</v>
          </cell>
          <cell r="F279">
            <v>1356.2446127791222</v>
          </cell>
          <cell r="G279">
            <v>-1821.6649865787385</v>
          </cell>
          <cell r="H279">
            <v>-269.71087648262858</v>
          </cell>
          <cell r="I279">
            <v>-1163.546784918728</v>
          </cell>
          <cell r="J279">
            <v>-1319.4042021508897</v>
          </cell>
          <cell r="K279">
            <v>-320.91668774417406</v>
          </cell>
          <cell r="L279">
            <v>123.18618665011316</v>
          </cell>
          <cell r="M279">
            <v>1593.8821416539586</v>
          </cell>
          <cell r="N279">
            <v>-98.40199292869643</v>
          </cell>
          <cell r="O279">
            <v>563.99694672043915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D283">
            <v>2357082.1181858876</v>
          </cell>
          <cell r="E283">
            <v>2542888.1439274899</v>
          </cell>
          <cell r="F283">
            <v>433689.57789534325</v>
          </cell>
          <cell r="G283">
            <v>-522965.95458558708</v>
          </cell>
          <cell r="H283">
            <v>-89317.05293007131</v>
          </cell>
          <cell r="I283">
            <v>-394107.93369687977</v>
          </cell>
          <cell r="J283">
            <v>-470582.16864580137</v>
          </cell>
          <cell r="K283">
            <v>-122500.90570647697</v>
          </cell>
          <cell r="L283">
            <v>39564.758949288072</v>
          </cell>
          <cell r="M283">
            <v>500214.52204526932</v>
          </cell>
          <cell r="N283">
            <v>-30718.96156717504</v>
          </cell>
          <cell r="O283">
            <v>191266.38688400039</v>
          </cell>
        </row>
        <row r="284">
          <cell r="D284">
            <v>68134.221428434772</v>
          </cell>
          <cell r="E284">
            <v>56202.353142426138</v>
          </cell>
          <cell r="F284">
            <v>9259.5835772596638</v>
          </cell>
          <cell r="G284">
            <v>-11160.93499405331</v>
          </cell>
          <cell r="H284">
            <v>-1847.5800284364282</v>
          </cell>
          <cell r="I284">
            <v>-10245.147433329559</v>
          </cell>
          <cell r="J284">
            <v>-12800.447651420178</v>
          </cell>
          <cell r="K284">
            <v>-3334.6806644949347</v>
          </cell>
          <cell r="L284">
            <v>955.22304672804614</v>
          </cell>
          <cell r="M284">
            <v>10495.595504267216</v>
          </cell>
          <cell r="N284">
            <v>-653.47027990811671</v>
          </cell>
          <cell r="O284">
            <v>4977.0835672245721</v>
          </cell>
        </row>
        <row r="285">
          <cell r="D285">
            <v>-8.5320783779095341E-2</v>
          </cell>
          <cell r="E285">
            <v>0</v>
          </cell>
          <cell r="F285">
            <v>0</v>
          </cell>
          <cell r="G285">
            <v>0.14464465644813526</v>
          </cell>
          <cell r="H285">
            <v>0.14777328682171192</v>
          </cell>
          <cell r="I285">
            <v>0.18644615382756088</v>
          </cell>
          <cell r="J285">
            <v>0.14930378353483911</v>
          </cell>
          <cell r="K285">
            <v>0.24059289568317063</v>
          </cell>
          <cell r="L285">
            <v>7.3966523338307624E-2</v>
          </cell>
          <cell r="M285">
            <v>7.229579478843487E-2</v>
          </cell>
          <cell r="N285">
            <v>0.11019795978043803</v>
          </cell>
          <cell r="O285">
            <v>-3.9900270443502958E-2</v>
          </cell>
        </row>
        <row r="286">
          <cell r="D286">
            <v>-234889.25279787186</v>
          </cell>
          <cell r="E286">
            <v>0</v>
          </cell>
          <cell r="F286">
            <v>0</v>
          </cell>
          <cell r="G286">
            <v>398208.66346321336</v>
          </cell>
          <cell r="H286">
            <v>406821.82450299984</v>
          </cell>
          <cell r="I286">
            <v>513288.7418495912</v>
          </cell>
          <cell r="J286">
            <v>411035.30231500423</v>
          </cell>
          <cell r="K286">
            <v>662355.44251226855</v>
          </cell>
          <cell r="L286">
            <v>203630.82275444665</v>
          </cell>
          <cell r="M286">
            <v>199031.28483032557</v>
          </cell>
          <cell r="N286">
            <v>303376.44927986478</v>
          </cell>
          <cell r="O286">
            <v>-109845.97533905583</v>
          </cell>
        </row>
        <row r="287">
          <cell r="D287">
            <v>709662.46497650712</v>
          </cell>
          <cell r="E287">
            <v>833705.6035802504</v>
          </cell>
          <cell r="F287">
            <v>137575.47490801464</v>
          </cell>
          <cell r="G287">
            <v>-143624.83427933045</v>
          </cell>
          <cell r="H287">
            <v>-26072.950036791142</v>
          </cell>
          <cell r="I287">
            <v>-93462.310879019846</v>
          </cell>
          <cell r="J287">
            <v>-113670.9645649835</v>
          </cell>
          <cell r="K287">
            <v>-31151.031915255498</v>
          </cell>
          <cell r="L287">
            <v>10684.5594625253</v>
          </cell>
          <cell r="M287">
            <v>138896.83839148199</v>
          </cell>
          <cell r="N287">
            <v>-8894.910176700414</v>
          </cell>
          <cell r="O287">
            <v>56531.289066286721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D293">
            <v>739234.2509742534</v>
          </cell>
          <cell r="E293">
            <v>780146.16955759085</v>
          </cell>
          <cell r="F293">
            <v>130697.21421480173</v>
          </cell>
          <cell r="G293">
            <v>-153652.51415746557</v>
          </cell>
          <cell r="H293">
            <v>-26602.112971119052</v>
          </cell>
          <cell r="I293">
            <v>-114105.81490170224</v>
          </cell>
          <cell r="J293">
            <v>-110912.65521940181</v>
          </cell>
          <cell r="K293">
            <v>-33882.159722982629</v>
          </cell>
          <cell r="L293">
            <v>13402.04548038278</v>
          </cell>
          <cell r="M293">
            <v>151271.29946960468</v>
          </cell>
          <cell r="N293">
            <v>-8214.4882692135889</v>
          </cell>
          <cell r="O293">
            <v>60028.028413916742</v>
          </cell>
        </row>
        <row r="294">
          <cell r="D294">
            <v>20997.599796098941</v>
          </cell>
          <cell r="E294">
            <v>20884.732947120046</v>
          </cell>
          <cell r="F294">
            <v>2325.0817493886507</v>
          </cell>
          <cell r="G294">
            <v>-2621.5597137304726</v>
          </cell>
          <cell r="H294">
            <v>-410.67054391313241</v>
          </cell>
          <cell r="I294">
            <v>-2009.7790466945223</v>
          </cell>
          <cell r="J294">
            <v>-2056.231831360345</v>
          </cell>
          <cell r="K294">
            <v>-574.24099806733886</v>
          </cell>
          <cell r="L294">
            <v>227.75063594432385</v>
          </cell>
          <cell r="M294">
            <v>2709.6319129818421</v>
          </cell>
          <cell r="N294">
            <v>-173.86679470810694</v>
          </cell>
          <cell r="O294">
            <v>1417.5911858909171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P"/>
      <sheetName val="Exhibit I"/>
      <sheetName val="Exhibit K"/>
      <sheetName val="PB - ED"/>
      <sheetName val="PB Sum"/>
      <sheetName val="PB - SS"/>
      <sheetName val="PB - ES"/>
      <sheetName val="PB - BSRR"/>
      <sheetName val="PB - AF"/>
      <sheetName val="YEM"/>
      <sheetName val="Annualization Adj. P1"/>
      <sheetName val="Annualization Adj. P2"/>
      <sheetName val="SGS TOD NA"/>
      <sheetName val="CC Summary OLD"/>
      <sheetName val="Revenue Summary"/>
      <sheetName val="Rate Input"/>
      <sheetName val="Proposed Rates"/>
      <sheetName val="RS"/>
      <sheetName val="RS LMTOD"/>
      <sheetName val="RS TOD"/>
      <sheetName val="SGS TOD"/>
      <sheetName val="GS-SEC"/>
      <sheetName val="GS-AF"/>
      <sheetName val="GS-NM"/>
      <sheetName val="GSLMTOD"/>
      <sheetName val="MGSTOD"/>
      <sheetName val="GS-PRI"/>
      <sheetName val="GS-SUB"/>
      <sheetName val="LGS-SEC"/>
      <sheetName val="LGS-PRI"/>
      <sheetName val="LGSLMTOD"/>
      <sheetName val="LGS-PRI TOD"/>
      <sheetName val="LGS-SUB"/>
      <sheetName val="LGS-TRAN"/>
      <sheetName val="LGS-SEC TOD"/>
      <sheetName val="PS-SEC"/>
      <sheetName val="PS-PRI"/>
      <sheetName val="IGS-SEC"/>
      <sheetName val="IGS-PRI"/>
      <sheetName val="IGS-SUB"/>
      <sheetName val="IGS-TRAN"/>
      <sheetName val="MW"/>
      <sheetName val="Final billing units by tariff"/>
      <sheetName val="Bill Units"/>
      <sheetName val="CS-IRP TRAN 321"/>
      <sheetName val="CS-IRP SUB 331"/>
      <sheetName val="OL"/>
      <sheetName val="SL"/>
      <sheetName val="B&amp;A Surcharges"/>
      <sheetName val="Book2Bill"/>
      <sheetName val="Monthly # of Customers"/>
      <sheetName val="Envir FGD adj"/>
      <sheetName val="Fuel Summary"/>
      <sheetName val="kW Demands"/>
      <sheetName val="WNLA"/>
      <sheetName val="Tariff Mapping"/>
      <sheetName val="12 Months TS"/>
      <sheetName val="Realiz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B2" t="str">
            <v>KENTUCKY POWER BILLING ANALYSIS</v>
          </cell>
        </row>
        <row r="3">
          <cell r="B3" t="str">
            <v>PER BOOKS</v>
          </cell>
        </row>
        <row r="4">
          <cell r="B4" t="str">
            <v>TEST YEAR ENDED MAY 31, 2025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40DA-073A-4863-B432-906BAA1FF8D4}">
  <sheetPr>
    <tabColor theme="8" tint="0.59999389629810485"/>
  </sheetPr>
  <dimension ref="A1:U159"/>
  <sheetViews>
    <sheetView tabSelected="1" zoomScaleNormal="100" zoomScaleSheetLayoutView="80" workbookViewId="0">
      <selection activeCell="S53" sqref="S53"/>
    </sheetView>
  </sheetViews>
  <sheetFormatPr defaultColWidth="9.140625" defaultRowHeight="11.25" x14ac:dyDescent="0.2"/>
  <cols>
    <col min="1" max="1" width="29" style="17" bestFit="1" customWidth="1"/>
    <col min="2" max="13" width="8.5703125" style="17" customWidth="1"/>
    <col min="14" max="14" width="15.28515625" style="17" customWidth="1"/>
    <col min="15" max="15" width="2.140625" style="17" customWidth="1"/>
    <col min="16" max="16" width="17.140625" style="17" customWidth="1"/>
    <col min="17" max="17" width="14.5703125" style="17" customWidth="1"/>
    <col min="18" max="18" width="13.5703125" style="1" customWidth="1"/>
    <col min="19" max="19" width="4" style="17" bestFit="1" customWidth="1"/>
    <col min="20" max="20" width="9.140625" style="17"/>
    <col min="21" max="21" width="10.85546875" style="17" bestFit="1" customWidth="1"/>
    <col min="22" max="16384" width="9.140625" style="17"/>
  </cols>
  <sheetData>
    <row r="1" spans="1:19" x14ac:dyDescent="0.2">
      <c r="A1" s="17" t="str">
        <f>+[2]RS!B2</f>
        <v>KENTUCKY POWER BILLING ANALYSIS</v>
      </c>
    </row>
    <row r="2" spans="1:19" x14ac:dyDescent="0.2">
      <c r="A2" s="17" t="str">
        <f>+[2]RS!B3</f>
        <v>PER BOOKS</v>
      </c>
    </row>
    <row r="3" spans="1:19" x14ac:dyDescent="0.2">
      <c r="A3" s="17" t="str">
        <f>+[2]RS!B4</f>
        <v>TEST YEAR ENDED MAY 31, 2025</v>
      </c>
    </row>
    <row r="4" spans="1:19" x14ac:dyDescent="0.2">
      <c r="A4" s="18"/>
    </row>
    <row r="5" spans="1:19" x14ac:dyDescent="0.2">
      <c r="A5" s="18" t="s">
        <v>0</v>
      </c>
    </row>
    <row r="6" spans="1:19" s="20" customFormat="1" x14ac:dyDescent="0.2">
      <c r="A6" s="19"/>
      <c r="B6" s="20">
        <v>2024</v>
      </c>
      <c r="I6" s="20">
        <v>2025</v>
      </c>
      <c r="N6" s="20" t="s">
        <v>1</v>
      </c>
      <c r="P6" s="20" t="s">
        <v>2</v>
      </c>
      <c r="Q6" s="20" t="s">
        <v>3</v>
      </c>
      <c r="R6" s="2" t="s">
        <v>4</v>
      </c>
    </row>
    <row r="7" spans="1:19" s="20" customFormat="1" x14ac:dyDescent="0.2">
      <c r="A7" s="19" t="s">
        <v>5</v>
      </c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P7" s="20" t="s">
        <v>18</v>
      </c>
      <c r="Q7" s="20" t="s">
        <v>19</v>
      </c>
      <c r="R7" s="2" t="s">
        <v>19</v>
      </c>
    </row>
    <row r="8" spans="1:19" x14ac:dyDescent="0.2">
      <c r="A8" s="18"/>
    </row>
    <row r="9" spans="1:19" x14ac:dyDescent="0.2">
      <c r="A9" s="21">
        <v>11</v>
      </c>
      <c r="B9" s="3">
        <v>128</v>
      </c>
      <c r="C9" s="3">
        <v>130</v>
      </c>
      <c r="D9" s="3">
        <v>130</v>
      </c>
      <c r="E9" s="3">
        <v>130</v>
      </c>
      <c r="F9" s="3">
        <v>130</v>
      </c>
      <c r="G9" s="3">
        <v>128</v>
      </c>
      <c r="H9" s="3">
        <v>130</v>
      </c>
      <c r="I9" s="3">
        <v>130</v>
      </c>
      <c r="J9" s="3">
        <v>136</v>
      </c>
      <c r="K9" s="3">
        <v>130</v>
      </c>
      <c r="L9" s="3">
        <v>135</v>
      </c>
      <c r="M9" s="3">
        <v>133</v>
      </c>
      <c r="N9" s="3">
        <f t="shared" ref="N9:N18" si="0">SUM(B9:M9)</f>
        <v>1570</v>
      </c>
      <c r="O9" s="4"/>
      <c r="P9" s="5">
        <f t="shared" ref="P9:P17" si="1">M9*12</f>
        <v>1596</v>
      </c>
      <c r="Q9" s="3">
        <f>P9-N9</f>
        <v>26</v>
      </c>
      <c r="R9" s="31">
        <f>Q9/N9</f>
        <v>1.6560509554140127E-2</v>
      </c>
      <c r="S9" s="4"/>
    </row>
    <row r="10" spans="1:19" x14ac:dyDescent="0.2">
      <c r="A10" s="22">
        <v>12</v>
      </c>
      <c r="B10" s="3">
        <v>10</v>
      </c>
      <c r="C10" s="3"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f t="shared" si="0"/>
        <v>120</v>
      </c>
      <c r="O10" s="6"/>
      <c r="P10" s="3">
        <f t="shared" si="1"/>
        <v>120</v>
      </c>
      <c r="Q10" s="7">
        <f t="shared" ref="Q10:Q18" si="2">P10-N10</f>
        <v>0</v>
      </c>
      <c r="R10" s="32">
        <f>Q10/N10</f>
        <v>0</v>
      </c>
      <c r="S10" s="6"/>
    </row>
    <row r="11" spans="1:19" x14ac:dyDescent="0.2">
      <c r="A11" s="23">
        <v>13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f t="shared" si="0"/>
        <v>12</v>
      </c>
      <c r="O11" s="4"/>
      <c r="P11" s="3">
        <f t="shared" si="1"/>
        <v>12</v>
      </c>
      <c r="Q11" s="3">
        <f t="shared" si="2"/>
        <v>0</v>
      </c>
      <c r="R11" s="31">
        <f>Q11/N11</f>
        <v>0</v>
      </c>
      <c r="S11" s="4"/>
    </row>
    <row r="12" spans="1:19" x14ac:dyDescent="0.2">
      <c r="A12" s="23">
        <v>14</v>
      </c>
      <c r="B12" s="3">
        <v>14</v>
      </c>
      <c r="C12" s="3">
        <v>13</v>
      </c>
      <c r="D12" s="3">
        <v>13</v>
      </c>
      <c r="E12" s="3">
        <v>13</v>
      </c>
      <c r="F12" s="3">
        <v>13</v>
      </c>
      <c r="G12" s="3">
        <v>13</v>
      </c>
      <c r="H12" s="3">
        <v>13</v>
      </c>
      <c r="I12" s="3">
        <v>13</v>
      </c>
      <c r="J12" s="3">
        <v>13</v>
      </c>
      <c r="K12" s="3">
        <v>13</v>
      </c>
      <c r="L12" s="3">
        <v>13</v>
      </c>
      <c r="M12" s="3">
        <v>13</v>
      </c>
      <c r="N12" s="3">
        <f t="shared" si="0"/>
        <v>157</v>
      </c>
      <c r="O12" s="4"/>
      <c r="P12" s="3">
        <f t="shared" si="1"/>
        <v>156</v>
      </c>
      <c r="Q12" s="3">
        <f t="shared" si="2"/>
        <v>-1</v>
      </c>
      <c r="R12" s="31">
        <v>0</v>
      </c>
      <c r="S12" s="4"/>
    </row>
    <row r="13" spans="1:19" x14ac:dyDescent="0.2">
      <c r="A13" s="23">
        <v>15</v>
      </c>
      <c r="B13" s="3">
        <v>65406</v>
      </c>
      <c r="C13" s="3">
        <v>65521</v>
      </c>
      <c r="D13" s="3">
        <v>65640</v>
      </c>
      <c r="E13" s="3">
        <v>65731</v>
      </c>
      <c r="F13" s="3">
        <v>65823</v>
      </c>
      <c r="G13" s="3">
        <v>65828</v>
      </c>
      <c r="H13" s="3">
        <v>65947</v>
      </c>
      <c r="I13" s="3">
        <v>66034</v>
      </c>
      <c r="J13" s="3">
        <v>66073</v>
      </c>
      <c r="K13" s="3">
        <v>65964</v>
      </c>
      <c r="L13" s="3">
        <v>65922</v>
      </c>
      <c r="M13" s="3">
        <v>65811</v>
      </c>
      <c r="N13" s="3">
        <f>SUM(B13:M13)</f>
        <v>789700</v>
      </c>
      <c r="O13" s="4"/>
      <c r="P13" s="3">
        <f>M13*12</f>
        <v>789732</v>
      </c>
      <c r="Q13" s="3">
        <f t="shared" si="2"/>
        <v>32</v>
      </c>
      <c r="R13" s="31">
        <f>Q13/N13</f>
        <v>4.052171710776244E-5</v>
      </c>
      <c r="S13" s="4"/>
    </row>
    <row r="14" spans="1:19" x14ac:dyDescent="0.2">
      <c r="A14" s="23">
        <v>17</v>
      </c>
      <c r="B14" s="3">
        <v>245</v>
      </c>
      <c r="C14" s="3">
        <v>244</v>
      </c>
      <c r="D14" s="3">
        <v>240</v>
      </c>
      <c r="E14" s="3">
        <v>237</v>
      </c>
      <c r="F14" s="3">
        <v>237</v>
      </c>
      <c r="G14" s="3">
        <v>237</v>
      </c>
      <c r="H14" s="3">
        <v>232</v>
      </c>
      <c r="I14" s="3">
        <v>232</v>
      </c>
      <c r="J14" s="3">
        <v>230</v>
      </c>
      <c r="K14" s="3">
        <v>230</v>
      </c>
      <c r="L14" s="3">
        <v>230</v>
      </c>
      <c r="M14" s="3">
        <v>228</v>
      </c>
      <c r="N14" s="3">
        <f t="shared" si="0"/>
        <v>2822</v>
      </c>
      <c r="O14" s="4"/>
      <c r="P14" s="3">
        <f t="shared" si="1"/>
        <v>2736</v>
      </c>
      <c r="Q14" s="3">
        <f t="shared" si="2"/>
        <v>-86</v>
      </c>
      <c r="R14" s="31">
        <f>Q14/N14</f>
        <v>-3.0474840538625089E-2</v>
      </c>
      <c r="S14" s="4"/>
    </row>
    <row r="15" spans="1:19" x14ac:dyDescent="0.2">
      <c r="A15" s="23" t="s">
        <v>20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/>
      <c r="I15" s="3">
        <v>0</v>
      </c>
      <c r="J15" s="3">
        <v>0</v>
      </c>
      <c r="K15" s="3">
        <v>0</v>
      </c>
      <c r="L15" s="3"/>
      <c r="M15" s="3">
        <v>0</v>
      </c>
      <c r="N15" s="3">
        <f t="shared" si="0"/>
        <v>0</v>
      </c>
      <c r="O15" s="4"/>
      <c r="P15" s="3">
        <f t="shared" si="1"/>
        <v>0</v>
      </c>
      <c r="Q15" s="3">
        <f t="shared" si="2"/>
        <v>0</v>
      </c>
      <c r="R15" s="31">
        <v>0</v>
      </c>
      <c r="S15" s="4"/>
    </row>
    <row r="16" spans="1:19" x14ac:dyDescent="0.2">
      <c r="A16" s="23">
        <v>22</v>
      </c>
      <c r="B16" s="3">
        <v>64619</v>
      </c>
      <c r="C16" s="3">
        <v>64638</v>
      </c>
      <c r="D16" s="3">
        <v>64566</v>
      </c>
      <c r="E16" s="3">
        <v>64527</v>
      </c>
      <c r="F16" s="3">
        <v>64506</v>
      </c>
      <c r="G16" s="3">
        <v>64436</v>
      </c>
      <c r="H16" s="3">
        <v>64445</v>
      </c>
      <c r="I16" s="3">
        <v>64442</v>
      </c>
      <c r="J16" s="3">
        <v>64405</v>
      </c>
      <c r="K16" s="3">
        <v>64227</v>
      </c>
      <c r="L16" s="3">
        <v>64041</v>
      </c>
      <c r="M16" s="3">
        <v>63914</v>
      </c>
      <c r="N16" s="3">
        <f>SUM(B16:M16)</f>
        <v>772766</v>
      </c>
      <c r="O16" s="4"/>
      <c r="P16" s="3">
        <f t="shared" si="1"/>
        <v>766968</v>
      </c>
      <c r="Q16" s="3">
        <f>P16-N16</f>
        <v>-5798</v>
      </c>
      <c r="R16" s="31">
        <f>Q16/N16</f>
        <v>-7.5029180890463605E-3</v>
      </c>
      <c r="S16" s="4"/>
    </row>
    <row r="17" spans="1:21" x14ac:dyDescent="0.2">
      <c r="A17" s="24" t="s">
        <v>21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f t="shared" si="0"/>
        <v>0</v>
      </c>
      <c r="O17" s="4"/>
      <c r="P17" s="8">
        <f t="shared" si="1"/>
        <v>0</v>
      </c>
      <c r="Q17" s="8">
        <f t="shared" si="2"/>
        <v>0</v>
      </c>
      <c r="R17" s="33">
        <v>0</v>
      </c>
      <c r="S17" s="4"/>
    </row>
    <row r="18" spans="1:21" x14ac:dyDescent="0.2">
      <c r="A18" s="23" t="s">
        <v>22</v>
      </c>
      <c r="B18" s="3">
        <f t="shared" ref="B18:L18" si="3">SUM(B9:B17)</f>
        <v>130423</v>
      </c>
      <c r="C18" s="3">
        <f t="shared" si="3"/>
        <v>130557</v>
      </c>
      <c r="D18" s="3">
        <f t="shared" si="3"/>
        <v>130600</v>
      </c>
      <c r="E18" s="3">
        <f t="shared" si="3"/>
        <v>130649</v>
      </c>
      <c r="F18" s="3">
        <f t="shared" si="3"/>
        <v>130720</v>
      </c>
      <c r="G18" s="3">
        <f t="shared" si="3"/>
        <v>130653</v>
      </c>
      <c r="H18" s="3">
        <f t="shared" si="3"/>
        <v>130778</v>
      </c>
      <c r="I18" s="3">
        <f t="shared" si="3"/>
        <v>130862</v>
      </c>
      <c r="J18" s="3">
        <f t="shared" si="3"/>
        <v>130868</v>
      </c>
      <c r="K18" s="3">
        <f t="shared" si="3"/>
        <v>130575</v>
      </c>
      <c r="L18" s="3">
        <f t="shared" si="3"/>
        <v>130352</v>
      </c>
      <c r="M18" s="3">
        <f>SUM(M9:M17)</f>
        <v>130110</v>
      </c>
      <c r="N18" s="3">
        <f t="shared" si="0"/>
        <v>1567147</v>
      </c>
      <c r="O18" s="4"/>
      <c r="P18" s="3">
        <f>M18*12</f>
        <v>1561320</v>
      </c>
      <c r="Q18" s="3">
        <f t="shared" si="2"/>
        <v>-5827</v>
      </c>
      <c r="R18" s="31">
        <f>Q18/N18</f>
        <v>-3.7182217111732339E-3</v>
      </c>
      <c r="S18" s="4"/>
    </row>
    <row r="19" spans="1:21" x14ac:dyDescent="0.2">
      <c r="A19" s="2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3"/>
      <c r="Q19" s="3"/>
      <c r="R19" s="31"/>
      <c r="S19" s="4"/>
    </row>
    <row r="20" spans="1:21" x14ac:dyDescent="0.2">
      <c r="A20" s="23">
        <v>28</v>
      </c>
      <c r="B20" s="3">
        <v>6</v>
      </c>
      <c r="C20" s="3">
        <v>6</v>
      </c>
      <c r="D20" s="3">
        <v>6</v>
      </c>
      <c r="E20" s="3">
        <v>6</v>
      </c>
      <c r="F20" s="3">
        <v>6</v>
      </c>
      <c r="G20" s="3">
        <v>6</v>
      </c>
      <c r="H20" s="3">
        <v>6</v>
      </c>
      <c r="I20" s="3">
        <v>6</v>
      </c>
      <c r="J20" s="3">
        <v>6</v>
      </c>
      <c r="K20" s="3">
        <v>6</v>
      </c>
      <c r="L20" s="3">
        <v>6</v>
      </c>
      <c r="M20" s="3">
        <v>6</v>
      </c>
      <c r="N20" s="3">
        <f>SUM(B20:M20)</f>
        <v>72</v>
      </c>
      <c r="O20" s="4"/>
      <c r="P20" s="3">
        <f>M20*12</f>
        <v>72</v>
      </c>
      <c r="Q20" s="3">
        <f>P20-N20</f>
        <v>0</v>
      </c>
      <c r="R20" s="31">
        <f>Q20/N20</f>
        <v>0</v>
      </c>
      <c r="S20" s="4"/>
    </row>
    <row r="21" spans="1:21" x14ac:dyDescent="0.2">
      <c r="A21" s="23">
        <v>30</v>
      </c>
      <c r="B21" s="3">
        <v>63</v>
      </c>
      <c r="C21" s="3">
        <v>62</v>
      </c>
      <c r="D21" s="3">
        <v>62</v>
      </c>
      <c r="E21" s="3">
        <v>61</v>
      </c>
      <c r="F21" s="3">
        <v>60</v>
      </c>
      <c r="G21" s="3">
        <v>60</v>
      </c>
      <c r="H21" s="3">
        <v>61</v>
      </c>
      <c r="I21" s="3">
        <v>61</v>
      </c>
      <c r="J21" s="3">
        <v>61</v>
      </c>
      <c r="K21" s="3">
        <v>61</v>
      </c>
      <c r="L21" s="3">
        <v>61</v>
      </c>
      <c r="M21" s="3">
        <v>61</v>
      </c>
      <c r="N21" s="3">
        <f>SUM(B21:M21)</f>
        <v>734</v>
      </c>
      <c r="O21" s="4"/>
      <c r="P21" s="3">
        <f>M21*12</f>
        <v>732</v>
      </c>
      <c r="Q21" s="3">
        <f>P21-N21</f>
        <v>-2</v>
      </c>
      <c r="R21" s="31">
        <f>Q21/N21</f>
        <v>-2.7247956403269754E-3</v>
      </c>
      <c r="S21" s="4"/>
    </row>
    <row r="22" spans="1:21" x14ac:dyDescent="0.2">
      <c r="A22" s="23">
        <v>32</v>
      </c>
      <c r="B22" s="3">
        <v>71</v>
      </c>
      <c r="C22" s="3">
        <v>71</v>
      </c>
      <c r="D22" s="3">
        <v>69</v>
      </c>
      <c r="E22" s="3">
        <v>71</v>
      </c>
      <c r="F22" s="3">
        <v>70</v>
      </c>
      <c r="G22" s="3">
        <v>70</v>
      </c>
      <c r="H22" s="3">
        <v>70</v>
      </c>
      <c r="I22" s="3">
        <v>69</v>
      </c>
      <c r="J22" s="3">
        <v>71</v>
      </c>
      <c r="K22" s="3">
        <v>70</v>
      </c>
      <c r="L22" s="3">
        <v>70</v>
      </c>
      <c r="M22" s="3">
        <v>70</v>
      </c>
      <c r="N22" s="3">
        <f>SUM(B22:M22)</f>
        <v>842</v>
      </c>
      <c r="O22" s="4"/>
      <c r="P22" s="3">
        <f>M22*12</f>
        <v>840</v>
      </c>
      <c r="Q22" s="3">
        <f>P22-N22</f>
        <v>-2</v>
      </c>
      <c r="R22" s="31">
        <f>Q22/N22</f>
        <v>-2.3752969121140144E-3</v>
      </c>
      <c r="S22" s="4"/>
    </row>
    <row r="23" spans="1:21" x14ac:dyDescent="0.2">
      <c r="A23" s="23">
        <v>34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>
        <v>2</v>
      </c>
      <c r="J23" s="8">
        <v>2</v>
      </c>
      <c r="K23" s="8">
        <v>2</v>
      </c>
      <c r="L23" s="8">
        <v>2</v>
      </c>
      <c r="M23" s="8">
        <v>2</v>
      </c>
      <c r="N23" s="8">
        <f>SUM(B23:M23)</f>
        <v>24</v>
      </c>
      <c r="O23" s="4"/>
      <c r="P23" s="8">
        <f>M23*12</f>
        <v>24</v>
      </c>
      <c r="Q23" s="8">
        <f>P23-N23</f>
        <v>0</v>
      </c>
      <c r="R23" s="33">
        <f>Q23/N23</f>
        <v>0</v>
      </c>
      <c r="S23" s="4"/>
    </row>
    <row r="24" spans="1:21" x14ac:dyDescent="0.2">
      <c r="A24" s="23" t="s">
        <v>23</v>
      </c>
      <c r="B24" s="3">
        <f t="shared" ref="B24:Q24" si="4">SUM(B20:B23)</f>
        <v>142</v>
      </c>
      <c r="C24" s="3">
        <f t="shared" si="4"/>
        <v>141</v>
      </c>
      <c r="D24" s="3">
        <f t="shared" si="4"/>
        <v>139</v>
      </c>
      <c r="E24" s="3">
        <f t="shared" si="4"/>
        <v>140</v>
      </c>
      <c r="F24" s="3">
        <f t="shared" si="4"/>
        <v>138</v>
      </c>
      <c r="G24" s="3">
        <f t="shared" si="4"/>
        <v>138</v>
      </c>
      <c r="H24" s="3">
        <f t="shared" si="4"/>
        <v>139</v>
      </c>
      <c r="I24" s="3">
        <f t="shared" si="4"/>
        <v>138</v>
      </c>
      <c r="J24" s="3">
        <f t="shared" si="4"/>
        <v>140</v>
      </c>
      <c r="K24" s="3">
        <f t="shared" si="4"/>
        <v>139</v>
      </c>
      <c r="L24" s="3">
        <f t="shared" si="4"/>
        <v>139</v>
      </c>
      <c r="M24" s="3">
        <f t="shared" si="4"/>
        <v>139</v>
      </c>
      <c r="N24" s="3">
        <f>SUM(B24:M24)</f>
        <v>1672</v>
      </c>
      <c r="O24" s="4"/>
      <c r="P24" s="3">
        <f t="shared" si="4"/>
        <v>1668</v>
      </c>
      <c r="Q24" s="3">
        <f t="shared" si="4"/>
        <v>-4</v>
      </c>
      <c r="R24" s="31">
        <f>Q24/N24</f>
        <v>-2.3923444976076554E-3</v>
      </c>
      <c r="S24" s="4"/>
    </row>
    <row r="25" spans="1:21" x14ac:dyDescent="0.2">
      <c r="A25" s="2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3"/>
      <c r="Q25" s="3"/>
      <c r="R25" s="31"/>
      <c r="S25" s="4"/>
    </row>
    <row r="26" spans="1:21" x14ac:dyDescent="0.2">
      <c r="A26" s="24">
        <v>36</v>
      </c>
      <c r="B26" s="8">
        <v>6</v>
      </c>
      <c r="C26" s="8">
        <v>8</v>
      </c>
      <c r="D26" s="8">
        <v>8</v>
      </c>
      <c r="E26" s="8">
        <v>8</v>
      </c>
      <c r="F26" s="8">
        <v>8</v>
      </c>
      <c r="G26" s="8">
        <v>8</v>
      </c>
      <c r="H26" s="8">
        <v>8</v>
      </c>
      <c r="I26" s="8">
        <v>8</v>
      </c>
      <c r="J26" s="8">
        <v>8</v>
      </c>
      <c r="K26" s="8">
        <v>8</v>
      </c>
      <c r="L26" s="8">
        <v>8</v>
      </c>
      <c r="M26" s="8">
        <v>8</v>
      </c>
      <c r="N26" s="8">
        <f>SUM(B26:M26)</f>
        <v>94</v>
      </c>
      <c r="O26" s="4"/>
      <c r="P26" s="8">
        <f>M26*12</f>
        <v>96</v>
      </c>
      <c r="Q26" s="8">
        <f>P26-N26</f>
        <v>2</v>
      </c>
      <c r="R26" s="33">
        <f>Q26/N26</f>
        <v>2.1276595744680851E-2</v>
      </c>
      <c r="S26" s="4"/>
    </row>
    <row r="27" spans="1:21" ht="12" customHeight="1" x14ac:dyDescent="0.2">
      <c r="A27" s="23" t="s">
        <v>24</v>
      </c>
      <c r="B27" s="3">
        <f t="shared" ref="B27:Q27" si="5">SUM(B26)</f>
        <v>6</v>
      </c>
      <c r="C27" s="3">
        <f t="shared" si="5"/>
        <v>8</v>
      </c>
      <c r="D27" s="3">
        <f t="shared" si="5"/>
        <v>8</v>
      </c>
      <c r="E27" s="3">
        <f t="shared" si="5"/>
        <v>8</v>
      </c>
      <c r="F27" s="3">
        <f t="shared" si="5"/>
        <v>8</v>
      </c>
      <c r="G27" s="3">
        <f t="shared" si="5"/>
        <v>8</v>
      </c>
      <c r="H27" s="3">
        <f t="shared" si="5"/>
        <v>8</v>
      </c>
      <c r="I27" s="3">
        <f t="shared" si="5"/>
        <v>8</v>
      </c>
      <c r="J27" s="3">
        <f t="shared" si="5"/>
        <v>8</v>
      </c>
      <c r="K27" s="3">
        <f t="shared" si="5"/>
        <v>8</v>
      </c>
      <c r="L27" s="3">
        <f t="shared" si="5"/>
        <v>8</v>
      </c>
      <c r="M27" s="3">
        <f t="shared" si="5"/>
        <v>8</v>
      </c>
      <c r="N27" s="8">
        <f>SUM(B27:M27)</f>
        <v>94</v>
      </c>
      <c r="O27" s="4"/>
      <c r="P27" s="3">
        <f t="shared" si="5"/>
        <v>96</v>
      </c>
      <c r="Q27" s="3">
        <f t="shared" si="5"/>
        <v>2</v>
      </c>
      <c r="R27" s="31">
        <f>Q27/N27</f>
        <v>2.1276595744680851E-2</v>
      </c>
      <c r="S27" s="4"/>
    </row>
    <row r="28" spans="1:21" ht="12" customHeight="1" x14ac:dyDescent="0.2">
      <c r="A28" s="2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3"/>
      <c r="Q28" s="3"/>
      <c r="R28" s="31"/>
      <c r="S28" s="4"/>
    </row>
    <row r="29" spans="1:21" x14ac:dyDescent="0.2">
      <c r="A29" s="25" t="s">
        <v>25</v>
      </c>
      <c r="B29" s="9">
        <f t="shared" ref="B29:H29" si="6">B18+B24+B27</f>
        <v>130571</v>
      </c>
      <c r="C29" s="9">
        <f t="shared" si="6"/>
        <v>130706</v>
      </c>
      <c r="D29" s="9">
        <f t="shared" si="6"/>
        <v>130747</v>
      </c>
      <c r="E29" s="9">
        <f t="shared" si="6"/>
        <v>130797</v>
      </c>
      <c r="F29" s="9">
        <f t="shared" si="6"/>
        <v>130866</v>
      </c>
      <c r="G29" s="9">
        <f t="shared" si="6"/>
        <v>130799</v>
      </c>
      <c r="H29" s="9">
        <f t="shared" si="6"/>
        <v>130925</v>
      </c>
      <c r="I29" s="9">
        <f>I18+I24+I27</f>
        <v>131008</v>
      </c>
      <c r="J29" s="9">
        <f t="shared" ref="J29:Q29" si="7">J18+J24+J27</f>
        <v>131016</v>
      </c>
      <c r="K29" s="9">
        <f t="shared" si="7"/>
        <v>130722</v>
      </c>
      <c r="L29" s="9">
        <f t="shared" si="7"/>
        <v>130499</v>
      </c>
      <c r="M29" s="9">
        <f t="shared" si="7"/>
        <v>130257</v>
      </c>
      <c r="N29" s="9">
        <f>N18+N24+N27</f>
        <v>1568913</v>
      </c>
      <c r="O29" s="10"/>
      <c r="P29" s="9">
        <f>P18+P24+P27</f>
        <v>1563084</v>
      </c>
      <c r="Q29" s="9">
        <f t="shared" si="7"/>
        <v>-5829</v>
      </c>
      <c r="R29" s="34">
        <f>Q29/N29</f>
        <v>-3.7153111740421555E-3</v>
      </c>
      <c r="S29" s="10"/>
      <c r="U29" s="11"/>
    </row>
    <row r="30" spans="1:21" ht="12" customHeight="1" x14ac:dyDescent="0.2">
      <c r="A30" s="2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3"/>
      <c r="Q30" s="3"/>
      <c r="R30" s="31"/>
      <c r="S30" s="4"/>
    </row>
    <row r="31" spans="1:21" x14ac:dyDescent="0.2">
      <c r="A31" s="23">
        <v>211</v>
      </c>
      <c r="B31" s="3">
        <v>27363</v>
      </c>
      <c r="C31" s="3">
        <v>27400</v>
      </c>
      <c r="D31" s="3">
        <v>27376</v>
      </c>
      <c r="E31" s="3">
        <v>27416</v>
      </c>
      <c r="F31" s="3">
        <v>27398</v>
      </c>
      <c r="G31" s="3">
        <v>27418</v>
      </c>
      <c r="H31" s="3">
        <v>27374</v>
      </c>
      <c r="I31" s="3">
        <v>27335</v>
      </c>
      <c r="J31" s="3">
        <v>27334</v>
      </c>
      <c r="K31" s="3">
        <v>27299</v>
      </c>
      <c r="L31" s="3">
        <v>27352</v>
      </c>
      <c r="M31" s="3">
        <v>27290</v>
      </c>
      <c r="N31" s="3">
        <f t="shared" ref="N31:N36" si="8">SUM(B31:M31)</f>
        <v>328355</v>
      </c>
      <c r="O31" s="4"/>
      <c r="P31" s="3">
        <f>M31*12</f>
        <v>327480</v>
      </c>
      <c r="Q31" s="3">
        <f>P31-N31</f>
        <v>-875</v>
      </c>
      <c r="R31" s="31">
        <f>Q31/N31</f>
        <v>-2.6647987696243394E-3</v>
      </c>
      <c r="S31" s="4"/>
    </row>
    <row r="32" spans="1:21" x14ac:dyDescent="0.2">
      <c r="A32" s="23" t="s">
        <v>26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8"/>
        <v>0</v>
      </c>
      <c r="O32" s="4"/>
      <c r="P32" s="3">
        <f>M32*12</f>
        <v>0</v>
      </c>
      <c r="Q32" s="3">
        <f>P32-N32</f>
        <v>0</v>
      </c>
      <c r="R32" s="31"/>
      <c r="S32" s="4"/>
    </row>
    <row r="33" spans="1:19" x14ac:dyDescent="0.2">
      <c r="A33" s="23">
        <v>215</v>
      </c>
      <c r="B33" s="3">
        <v>1823</v>
      </c>
      <c r="C33" s="3">
        <v>1834</v>
      </c>
      <c r="D33" s="3">
        <v>1828</v>
      </c>
      <c r="E33" s="3">
        <v>1827</v>
      </c>
      <c r="F33" s="3">
        <v>1829</v>
      </c>
      <c r="G33" s="3">
        <v>1831</v>
      </c>
      <c r="H33" s="3">
        <v>1834</v>
      </c>
      <c r="I33" s="3">
        <v>1833</v>
      </c>
      <c r="J33" s="3">
        <v>1847</v>
      </c>
      <c r="K33" s="3">
        <v>1826</v>
      </c>
      <c r="L33" s="3">
        <v>1824</v>
      </c>
      <c r="M33" s="3">
        <v>1825</v>
      </c>
      <c r="N33" s="3">
        <f t="shared" si="8"/>
        <v>21961</v>
      </c>
      <c r="O33" s="4"/>
      <c r="P33" s="3">
        <f>M33*12</f>
        <v>21900</v>
      </c>
      <c r="Q33" s="3">
        <f>P33-N33</f>
        <v>-61</v>
      </c>
      <c r="R33" s="31">
        <f>Q33/N33</f>
        <v>-2.7776512909248215E-3</v>
      </c>
      <c r="S33" s="4"/>
    </row>
    <row r="34" spans="1:19" x14ac:dyDescent="0.2">
      <c r="A34" s="23" t="s">
        <v>27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8"/>
        <v>0</v>
      </c>
      <c r="O34" s="4"/>
      <c r="P34" s="3">
        <f>M34*12</f>
        <v>0</v>
      </c>
      <c r="Q34" s="3">
        <f>P34-N34</f>
        <v>0</v>
      </c>
      <c r="R34" s="31"/>
      <c r="S34" s="4"/>
    </row>
    <row r="35" spans="1:19" x14ac:dyDescent="0.2">
      <c r="A35" s="24">
        <v>218</v>
      </c>
      <c r="B35" s="8">
        <v>1</v>
      </c>
      <c r="C35" s="8">
        <v>1</v>
      </c>
      <c r="D35" s="8">
        <v>1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>
        <v>1</v>
      </c>
      <c r="K35" s="8">
        <v>1</v>
      </c>
      <c r="L35" s="8">
        <v>1</v>
      </c>
      <c r="M35" s="8">
        <v>1</v>
      </c>
      <c r="N35" s="8">
        <f t="shared" si="8"/>
        <v>12</v>
      </c>
      <c r="O35" s="4"/>
      <c r="P35" s="8">
        <f>M35*12</f>
        <v>12</v>
      </c>
      <c r="Q35" s="8">
        <f>P35-N35</f>
        <v>0</v>
      </c>
      <c r="R35" s="33">
        <f>Q35/N35</f>
        <v>0</v>
      </c>
      <c r="S35" s="4"/>
    </row>
    <row r="36" spans="1:19" x14ac:dyDescent="0.2">
      <c r="A36" s="23" t="s">
        <v>28</v>
      </c>
      <c r="B36" s="3">
        <f t="shared" ref="B36:Q36" si="9">SUM(B31:B35)</f>
        <v>29187</v>
      </c>
      <c r="C36" s="3">
        <f t="shared" si="9"/>
        <v>29235</v>
      </c>
      <c r="D36" s="3">
        <f t="shared" si="9"/>
        <v>29205</v>
      </c>
      <c r="E36" s="3">
        <f t="shared" si="9"/>
        <v>29244</v>
      </c>
      <c r="F36" s="3">
        <f t="shared" si="9"/>
        <v>29228</v>
      </c>
      <c r="G36" s="3">
        <f t="shared" si="9"/>
        <v>29250</v>
      </c>
      <c r="H36" s="3">
        <f t="shared" si="9"/>
        <v>29209</v>
      </c>
      <c r="I36" s="3">
        <f t="shared" si="9"/>
        <v>29169</v>
      </c>
      <c r="J36" s="3">
        <f t="shared" si="9"/>
        <v>29182</v>
      </c>
      <c r="K36" s="3">
        <f t="shared" si="9"/>
        <v>29126</v>
      </c>
      <c r="L36" s="3">
        <f t="shared" si="9"/>
        <v>29177</v>
      </c>
      <c r="M36" s="3">
        <f t="shared" si="9"/>
        <v>29116</v>
      </c>
      <c r="N36" s="3">
        <f t="shared" si="8"/>
        <v>350328</v>
      </c>
      <c r="O36" s="4"/>
      <c r="P36" s="3">
        <f t="shared" si="9"/>
        <v>349392</v>
      </c>
      <c r="Q36" s="3">
        <f t="shared" si="9"/>
        <v>-936</v>
      </c>
      <c r="R36" s="31">
        <f>Q36/N36</f>
        <v>-2.6717818729876E-3</v>
      </c>
      <c r="S36" s="4"/>
    </row>
    <row r="37" spans="1:19" x14ac:dyDescent="0.2">
      <c r="A37" s="2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  <c r="P37" s="3"/>
      <c r="Q37" s="3"/>
      <c r="R37" s="31"/>
      <c r="S37" s="4"/>
    </row>
    <row r="38" spans="1:19" x14ac:dyDescent="0.2">
      <c r="A38" s="23">
        <v>204</v>
      </c>
      <c r="B38" s="3">
        <v>335</v>
      </c>
      <c r="C38" s="3">
        <v>335</v>
      </c>
      <c r="D38" s="3">
        <v>335</v>
      </c>
      <c r="E38" s="3">
        <v>335</v>
      </c>
      <c r="F38" s="3">
        <v>380</v>
      </c>
      <c r="G38" s="3">
        <v>335</v>
      </c>
      <c r="H38" s="3">
        <v>335</v>
      </c>
      <c r="I38" s="3">
        <v>334</v>
      </c>
      <c r="J38" s="3">
        <v>335</v>
      </c>
      <c r="K38" s="3">
        <v>334</v>
      </c>
      <c r="L38" s="3">
        <v>334</v>
      </c>
      <c r="M38" s="3">
        <v>334</v>
      </c>
      <c r="N38" s="3">
        <f>SUM(B38:M38)</f>
        <v>4061</v>
      </c>
      <c r="O38" s="4"/>
      <c r="P38" s="3">
        <f>M38*12</f>
        <v>4008</v>
      </c>
      <c r="Q38" s="3">
        <f>P38-N38</f>
        <v>-53</v>
      </c>
      <c r="R38" s="31">
        <f>Q38/N38</f>
        <v>-1.3050972666830829E-2</v>
      </c>
      <c r="S38" s="4"/>
    </row>
    <row r="39" spans="1:19" x14ac:dyDescent="0.2">
      <c r="A39" s="24">
        <v>213</v>
      </c>
      <c r="B39" s="8">
        <v>550</v>
      </c>
      <c r="C39" s="8">
        <v>575</v>
      </c>
      <c r="D39" s="8">
        <v>575</v>
      </c>
      <c r="E39" s="8">
        <v>575</v>
      </c>
      <c r="F39" s="8">
        <v>575</v>
      </c>
      <c r="G39" s="8">
        <v>575</v>
      </c>
      <c r="H39" s="8">
        <v>576</v>
      </c>
      <c r="I39" s="8">
        <v>599</v>
      </c>
      <c r="J39" s="8">
        <v>579</v>
      </c>
      <c r="K39" s="8">
        <v>585</v>
      </c>
      <c r="L39" s="8">
        <v>575</v>
      </c>
      <c r="M39" s="8">
        <v>575</v>
      </c>
      <c r="N39" s="8">
        <f>SUM(B39:M39)</f>
        <v>6914</v>
      </c>
      <c r="O39" s="4"/>
      <c r="P39" s="8">
        <f>M39*12</f>
        <v>6900</v>
      </c>
      <c r="Q39" s="8">
        <f>P39-N39</f>
        <v>-14</v>
      </c>
      <c r="R39" s="33">
        <f>Q39/N39</f>
        <v>-2.0248770610355798E-3</v>
      </c>
      <c r="S39" s="4"/>
    </row>
    <row r="40" spans="1:19" x14ac:dyDescent="0.2">
      <c r="A40" s="23" t="s">
        <v>29</v>
      </c>
      <c r="B40" s="3">
        <f t="shared" ref="B40:Q40" si="10">SUM(B38:B39)</f>
        <v>885</v>
      </c>
      <c r="C40" s="3">
        <f t="shared" si="10"/>
        <v>910</v>
      </c>
      <c r="D40" s="3">
        <f t="shared" si="10"/>
        <v>910</v>
      </c>
      <c r="E40" s="3">
        <f t="shared" si="10"/>
        <v>910</v>
      </c>
      <c r="F40" s="3">
        <f t="shared" si="10"/>
        <v>955</v>
      </c>
      <c r="G40" s="3">
        <f t="shared" si="10"/>
        <v>910</v>
      </c>
      <c r="H40" s="3">
        <f t="shared" si="10"/>
        <v>911</v>
      </c>
      <c r="I40" s="3">
        <f t="shared" si="10"/>
        <v>933</v>
      </c>
      <c r="J40" s="3">
        <f t="shared" si="10"/>
        <v>914</v>
      </c>
      <c r="K40" s="3">
        <f t="shared" si="10"/>
        <v>919</v>
      </c>
      <c r="L40" s="3">
        <f t="shared" si="10"/>
        <v>909</v>
      </c>
      <c r="M40" s="3">
        <f t="shared" si="10"/>
        <v>909</v>
      </c>
      <c r="N40" s="3">
        <f t="shared" si="10"/>
        <v>10975</v>
      </c>
      <c r="O40" s="4"/>
      <c r="P40" s="3">
        <f>SUM(P38:P39)</f>
        <v>10908</v>
      </c>
      <c r="Q40" s="3">
        <f t="shared" si="10"/>
        <v>-67</v>
      </c>
      <c r="R40" s="31">
        <f>Q40/N40</f>
        <v>-6.1047835990888383E-3</v>
      </c>
      <c r="S40" s="4"/>
    </row>
    <row r="41" spans="1:19" x14ac:dyDescent="0.2">
      <c r="A41" s="2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3"/>
      <c r="Q41" s="3"/>
      <c r="R41" s="31"/>
      <c r="S41" s="4"/>
    </row>
    <row r="42" spans="1:19" x14ac:dyDescent="0.2">
      <c r="A42" s="24">
        <v>227</v>
      </c>
      <c r="B42" s="8">
        <v>493</v>
      </c>
      <c r="C42" s="8">
        <v>493</v>
      </c>
      <c r="D42" s="8">
        <v>495</v>
      </c>
      <c r="E42" s="8">
        <v>493</v>
      </c>
      <c r="F42" s="8">
        <v>493</v>
      </c>
      <c r="G42" s="8">
        <v>493</v>
      </c>
      <c r="H42" s="8">
        <v>493</v>
      </c>
      <c r="I42" s="8">
        <v>493</v>
      </c>
      <c r="J42" s="8">
        <v>492</v>
      </c>
      <c r="K42" s="8">
        <v>490</v>
      </c>
      <c r="L42" s="8">
        <v>494</v>
      </c>
      <c r="M42" s="8">
        <v>489</v>
      </c>
      <c r="N42" s="8">
        <f>SUM(B42:M42)</f>
        <v>5911</v>
      </c>
      <c r="O42" s="4"/>
      <c r="P42" s="8">
        <f>M42*12</f>
        <v>5868</v>
      </c>
      <c r="Q42" s="8">
        <f>P42-N42</f>
        <v>-43</v>
      </c>
      <c r="R42" s="33">
        <f>Q42/N42</f>
        <v>-7.2745728303163591E-3</v>
      </c>
      <c r="S42" s="4"/>
    </row>
    <row r="43" spans="1:19" x14ac:dyDescent="0.2">
      <c r="A43" s="23" t="s">
        <v>30</v>
      </c>
      <c r="B43" s="3">
        <f t="shared" ref="B43:Q43" si="11">SUM(B42)</f>
        <v>493</v>
      </c>
      <c r="C43" s="3">
        <f t="shared" si="11"/>
        <v>493</v>
      </c>
      <c r="D43" s="3">
        <f t="shared" si="11"/>
        <v>495</v>
      </c>
      <c r="E43" s="3">
        <f t="shared" si="11"/>
        <v>493</v>
      </c>
      <c r="F43" s="3">
        <f t="shared" si="11"/>
        <v>493</v>
      </c>
      <c r="G43" s="3">
        <f t="shared" si="11"/>
        <v>493</v>
      </c>
      <c r="H43" s="3">
        <f t="shared" si="11"/>
        <v>493</v>
      </c>
      <c r="I43" s="3">
        <f t="shared" si="11"/>
        <v>493</v>
      </c>
      <c r="J43" s="3">
        <f t="shared" si="11"/>
        <v>492</v>
      </c>
      <c r="K43" s="3">
        <f t="shared" si="11"/>
        <v>490</v>
      </c>
      <c r="L43" s="3">
        <f t="shared" si="11"/>
        <v>494</v>
      </c>
      <c r="M43" s="3">
        <f t="shared" si="11"/>
        <v>489</v>
      </c>
      <c r="N43" s="3">
        <f t="shared" si="11"/>
        <v>5911</v>
      </c>
      <c r="O43" s="4"/>
      <c r="P43" s="3">
        <f t="shared" si="11"/>
        <v>5868</v>
      </c>
      <c r="Q43" s="3">
        <f t="shared" si="11"/>
        <v>-43</v>
      </c>
      <c r="R43" s="31">
        <f>Q43/N43</f>
        <v>-7.2745728303163591E-3</v>
      </c>
      <c r="S43" s="4"/>
    </row>
    <row r="44" spans="1:19" x14ac:dyDescent="0.2">
      <c r="A44" s="2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  <c r="P44" s="3"/>
      <c r="Q44" s="3"/>
      <c r="R44" s="31"/>
      <c r="S44" s="4"/>
    </row>
    <row r="45" spans="1:19" x14ac:dyDescent="0.2">
      <c r="A45" s="24">
        <v>214</v>
      </c>
      <c r="B45" s="8">
        <v>88</v>
      </c>
      <c r="C45" s="8">
        <v>88</v>
      </c>
      <c r="D45" s="8">
        <v>88</v>
      </c>
      <c r="E45" s="8">
        <v>88</v>
      </c>
      <c r="F45" s="8">
        <v>87</v>
      </c>
      <c r="G45" s="8">
        <v>87</v>
      </c>
      <c r="H45" s="8">
        <v>87</v>
      </c>
      <c r="I45" s="8">
        <v>86</v>
      </c>
      <c r="J45" s="8">
        <v>87</v>
      </c>
      <c r="K45" s="8">
        <v>88</v>
      </c>
      <c r="L45" s="8">
        <v>89</v>
      </c>
      <c r="M45" s="8">
        <v>89</v>
      </c>
      <c r="N45" s="8">
        <f>SUM(B45:M45)</f>
        <v>1052</v>
      </c>
      <c r="O45" s="4"/>
      <c r="P45" s="8">
        <f>M45*12</f>
        <v>1068</v>
      </c>
      <c r="Q45" s="8">
        <f>P45-N45</f>
        <v>16</v>
      </c>
      <c r="R45" s="33">
        <f>Q45/N45</f>
        <v>1.5209125475285171E-2</v>
      </c>
      <c r="S45" s="4"/>
    </row>
    <row r="46" spans="1:19" x14ac:dyDescent="0.2">
      <c r="A46" s="23" t="s">
        <v>31</v>
      </c>
      <c r="B46" s="3">
        <f t="shared" ref="B46:Q46" si="12">SUM(B45)</f>
        <v>88</v>
      </c>
      <c r="C46" s="3">
        <f t="shared" si="12"/>
        <v>88</v>
      </c>
      <c r="D46" s="3">
        <f t="shared" si="12"/>
        <v>88</v>
      </c>
      <c r="E46" s="3">
        <f t="shared" si="12"/>
        <v>88</v>
      </c>
      <c r="F46" s="3">
        <f t="shared" si="12"/>
        <v>87</v>
      </c>
      <c r="G46" s="3">
        <f t="shared" si="12"/>
        <v>87</v>
      </c>
      <c r="H46" s="3">
        <f t="shared" si="12"/>
        <v>87</v>
      </c>
      <c r="I46" s="3">
        <f t="shared" si="12"/>
        <v>86</v>
      </c>
      <c r="J46" s="3">
        <f t="shared" si="12"/>
        <v>87</v>
      </c>
      <c r="K46" s="3">
        <f t="shared" si="12"/>
        <v>88</v>
      </c>
      <c r="L46" s="3">
        <f t="shared" si="12"/>
        <v>89</v>
      </c>
      <c r="M46" s="3">
        <f t="shared" si="12"/>
        <v>89</v>
      </c>
      <c r="N46" s="3">
        <f t="shared" si="12"/>
        <v>1052</v>
      </c>
      <c r="O46" s="4"/>
      <c r="P46" s="3">
        <f t="shared" si="12"/>
        <v>1068</v>
      </c>
      <c r="Q46" s="3">
        <f t="shared" si="12"/>
        <v>16</v>
      </c>
      <c r="R46" s="31">
        <f>Q46/N46</f>
        <v>1.5209125475285171E-2</v>
      </c>
      <c r="S46" s="4"/>
    </row>
    <row r="47" spans="1:19" x14ac:dyDescent="0.2">
      <c r="A47" s="2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3"/>
      <c r="Q47" s="3"/>
      <c r="R47" s="31"/>
      <c r="S47" s="4"/>
    </row>
    <row r="48" spans="1:19" x14ac:dyDescent="0.2">
      <c r="A48" s="23">
        <v>223</v>
      </c>
      <c r="B48" s="3">
        <v>37</v>
      </c>
      <c r="C48" s="3">
        <v>38</v>
      </c>
      <c r="D48" s="3">
        <v>37</v>
      </c>
      <c r="E48" s="3">
        <v>37</v>
      </c>
      <c r="F48" s="3">
        <v>37</v>
      </c>
      <c r="G48" s="3">
        <v>37</v>
      </c>
      <c r="H48" s="3">
        <v>37</v>
      </c>
      <c r="I48" s="3">
        <v>37</v>
      </c>
      <c r="J48" s="3">
        <v>37</v>
      </c>
      <c r="K48" s="3">
        <v>37</v>
      </c>
      <c r="L48" s="3">
        <v>37</v>
      </c>
      <c r="M48" s="3">
        <v>37</v>
      </c>
      <c r="N48" s="4">
        <f>SUM(B48:M48)</f>
        <v>445</v>
      </c>
      <c r="O48" s="4"/>
      <c r="P48" s="3">
        <f>M48*12</f>
        <v>444</v>
      </c>
      <c r="Q48" s="3">
        <f>P48-N48</f>
        <v>-1</v>
      </c>
      <c r="R48" s="31">
        <f>Q48/N48</f>
        <v>-2.2471910112359553E-3</v>
      </c>
      <c r="S48" s="4"/>
    </row>
    <row r="49" spans="1:19" x14ac:dyDescent="0.2">
      <c r="A49" s="24">
        <v>225</v>
      </c>
      <c r="B49" s="8">
        <v>24</v>
      </c>
      <c r="C49" s="8">
        <v>24</v>
      </c>
      <c r="D49" s="8">
        <v>24</v>
      </c>
      <c r="E49" s="8">
        <v>24</v>
      </c>
      <c r="F49" s="8">
        <v>24</v>
      </c>
      <c r="G49" s="8">
        <v>24</v>
      </c>
      <c r="H49" s="8">
        <v>24</v>
      </c>
      <c r="I49" s="8">
        <v>24</v>
      </c>
      <c r="J49" s="8">
        <v>25</v>
      </c>
      <c r="K49" s="8">
        <v>25</v>
      </c>
      <c r="L49" s="8">
        <v>25</v>
      </c>
      <c r="M49" s="8">
        <v>25</v>
      </c>
      <c r="N49" s="8">
        <f>SUM(B49:M49)</f>
        <v>292</v>
      </c>
      <c r="O49" s="4"/>
      <c r="P49" s="8">
        <f>M49*12</f>
        <v>300</v>
      </c>
      <c r="Q49" s="8">
        <f>P49-N49</f>
        <v>8</v>
      </c>
      <c r="R49" s="33">
        <f>Q49/N49</f>
        <v>2.7397260273972601E-2</v>
      </c>
      <c r="S49" s="4"/>
    </row>
    <row r="50" spans="1:19" x14ac:dyDescent="0.2">
      <c r="A50" s="23" t="s">
        <v>32</v>
      </c>
      <c r="B50" s="3">
        <f t="shared" ref="B50:Q50" si="13">SUM(B48:B49)</f>
        <v>61</v>
      </c>
      <c r="C50" s="3">
        <f t="shared" si="13"/>
        <v>62</v>
      </c>
      <c r="D50" s="3">
        <f t="shared" si="13"/>
        <v>61</v>
      </c>
      <c r="E50" s="3">
        <f t="shared" si="13"/>
        <v>61</v>
      </c>
      <c r="F50" s="3">
        <f t="shared" si="13"/>
        <v>61</v>
      </c>
      <c r="G50" s="3">
        <f t="shared" si="13"/>
        <v>61</v>
      </c>
      <c r="H50" s="3">
        <f t="shared" si="13"/>
        <v>61</v>
      </c>
      <c r="I50" s="3">
        <f t="shared" si="13"/>
        <v>61</v>
      </c>
      <c r="J50" s="3">
        <f t="shared" si="13"/>
        <v>62</v>
      </c>
      <c r="K50" s="3">
        <f t="shared" si="13"/>
        <v>62</v>
      </c>
      <c r="L50" s="3">
        <f t="shared" si="13"/>
        <v>62</v>
      </c>
      <c r="M50" s="3">
        <f t="shared" si="13"/>
        <v>62</v>
      </c>
      <c r="N50" s="3">
        <f t="shared" si="13"/>
        <v>737</v>
      </c>
      <c r="O50" s="4"/>
      <c r="P50" s="3">
        <f t="shared" si="13"/>
        <v>744</v>
      </c>
      <c r="Q50" s="3">
        <f t="shared" si="13"/>
        <v>7</v>
      </c>
      <c r="R50" s="31">
        <f>Q50/N50</f>
        <v>9.497964721845319E-3</v>
      </c>
      <c r="S50" s="4"/>
    </row>
    <row r="51" spans="1:19" x14ac:dyDescent="0.2">
      <c r="A51" s="2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4"/>
      <c r="P51" s="3"/>
      <c r="Q51" s="3"/>
      <c r="R51" s="31"/>
      <c r="S51" s="4"/>
    </row>
    <row r="52" spans="1:19" x14ac:dyDescent="0.2">
      <c r="A52" s="24">
        <v>229</v>
      </c>
      <c r="B52" s="8">
        <v>140</v>
      </c>
      <c r="C52" s="8">
        <v>140</v>
      </c>
      <c r="D52" s="8">
        <v>140</v>
      </c>
      <c r="E52" s="8">
        <v>141</v>
      </c>
      <c r="F52" s="8">
        <v>141</v>
      </c>
      <c r="G52" s="8">
        <v>141</v>
      </c>
      <c r="H52" s="8">
        <v>142</v>
      </c>
      <c r="I52" s="8">
        <v>141</v>
      </c>
      <c r="J52" s="8">
        <v>143</v>
      </c>
      <c r="K52" s="8">
        <v>143</v>
      </c>
      <c r="L52" s="8">
        <v>142</v>
      </c>
      <c r="M52" s="8">
        <v>142</v>
      </c>
      <c r="N52" s="8">
        <f>SUM(B52:M52)</f>
        <v>1696</v>
      </c>
      <c r="O52" s="4"/>
      <c r="P52" s="8">
        <f>M52*12</f>
        <v>1704</v>
      </c>
      <c r="Q52" s="8">
        <f>P52-N52</f>
        <v>8</v>
      </c>
      <c r="R52" s="33">
        <f>Q52/N52</f>
        <v>4.7169811320754715E-3</v>
      </c>
      <c r="S52" s="4"/>
    </row>
    <row r="53" spans="1:19" x14ac:dyDescent="0.2">
      <c r="A53" s="23" t="s">
        <v>33</v>
      </c>
      <c r="B53" s="3">
        <f t="shared" ref="B53:S53" si="14">SUM(B52)</f>
        <v>140</v>
      </c>
      <c r="C53" s="3">
        <f t="shared" si="14"/>
        <v>140</v>
      </c>
      <c r="D53" s="3">
        <f t="shared" si="14"/>
        <v>140</v>
      </c>
      <c r="E53" s="3">
        <f t="shared" si="14"/>
        <v>141</v>
      </c>
      <c r="F53" s="3">
        <f t="shared" si="14"/>
        <v>141</v>
      </c>
      <c r="G53" s="3">
        <f t="shared" si="14"/>
        <v>141</v>
      </c>
      <c r="H53" s="3">
        <f t="shared" si="14"/>
        <v>142</v>
      </c>
      <c r="I53" s="3">
        <f t="shared" si="14"/>
        <v>141</v>
      </c>
      <c r="J53" s="3">
        <f t="shared" si="14"/>
        <v>143</v>
      </c>
      <c r="K53" s="3">
        <f t="shared" si="14"/>
        <v>143</v>
      </c>
      <c r="L53" s="3">
        <f t="shared" si="14"/>
        <v>142</v>
      </c>
      <c r="M53" s="3">
        <f t="shared" si="14"/>
        <v>142</v>
      </c>
      <c r="N53" s="3">
        <f t="shared" si="14"/>
        <v>1696</v>
      </c>
      <c r="O53" s="4"/>
      <c r="P53" s="3">
        <f t="shared" si="14"/>
        <v>1704</v>
      </c>
      <c r="Q53" s="3">
        <f t="shared" si="14"/>
        <v>8</v>
      </c>
      <c r="R53" s="31">
        <f>Q53/N53</f>
        <v>4.7169811320754715E-3</v>
      </c>
      <c r="S53" s="4"/>
    </row>
    <row r="54" spans="1:19" x14ac:dyDescent="0.2">
      <c r="A54" s="2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P54" s="3"/>
      <c r="Q54" s="3"/>
      <c r="R54" s="31"/>
      <c r="S54" s="4"/>
    </row>
    <row r="55" spans="1:19" x14ac:dyDescent="0.2">
      <c r="A55" s="23">
        <v>217</v>
      </c>
      <c r="B55" s="3">
        <v>32</v>
      </c>
      <c r="C55" s="3">
        <v>32</v>
      </c>
      <c r="D55" s="3">
        <v>32</v>
      </c>
      <c r="E55" s="3">
        <v>32</v>
      </c>
      <c r="F55" s="3">
        <v>32</v>
      </c>
      <c r="G55" s="3">
        <v>32</v>
      </c>
      <c r="H55" s="3">
        <v>35</v>
      </c>
      <c r="I55" s="3">
        <v>34</v>
      </c>
      <c r="J55" s="3">
        <v>32</v>
      </c>
      <c r="K55" s="3">
        <v>30</v>
      </c>
      <c r="L55" s="3">
        <v>30</v>
      </c>
      <c r="M55" s="3">
        <v>30</v>
      </c>
      <c r="N55" s="4">
        <f>SUM(B55:M55)</f>
        <v>383</v>
      </c>
      <c r="O55" s="4"/>
      <c r="P55" s="3">
        <f>M55*12</f>
        <v>360</v>
      </c>
      <c r="Q55" s="3">
        <f>P55-N55</f>
        <v>-23</v>
      </c>
      <c r="R55" s="31">
        <f>Q55/N55</f>
        <v>-6.0052219321148827E-2</v>
      </c>
      <c r="S55" s="4"/>
    </row>
    <row r="56" spans="1:19" ht="13.5" customHeight="1" x14ac:dyDescent="0.2">
      <c r="A56" s="24">
        <v>220</v>
      </c>
      <c r="B56" s="8">
        <v>43</v>
      </c>
      <c r="C56" s="8">
        <v>42</v>
      </c>
      <c r="D56" s="8">
        <v>42</v>
      </c>
      <c r="E56" s="8">
        <v>43</v>
      </c>
      <c r="F56" s="8">
        <v>43</v>
      </c>
      <c r="G56" s="8">
        <v>44</v>
      </c>
      <c r="H56" s="8">
        <v>44</v>
      </c>
      <c r="I56" s="8">
        <v>43</v>
      </c>
      <c r="J56" s="8">
        <v>43</v>
      </c>
      <c r="K56" s="8">
        <v>43</v>
      </c>
      <c r="L56" s="8">
        <v>41</v>
      </c>
      <c r="M56" s="8">
        <v>40</v>
      </c>
      <c r="N56" s="8">
        <f>SUM(B56:M56)</f>
        <v>511</v>
      </c>
      <c r="O56" s="4"/>
      <c r="P56" s="8">
        <f>M56*12</f>
        <v>480</v>
      </c>
      <c r="Q56" s="8">
        <f>P56-N56</f>
        <v>-31</v>
      </c>
      <c r="R56" s="33">
        <f>Q56/N56</f>
        <v>-6.0665362035225046E-2</v>
      </c>
      <c r="S56" s="4"/>
    </row>
    <row r="57" spans="1:19" ht="13.5" customHeight="1" x14ac:dyDescent="0.2">
      <c r="A57" s="23" t="s">
        <v>34</v>
      </c>
      <c r="B57" s="3">
        <f t="shared" ref="B57:Q57" si="15">SUM(B55:B56)</f>
        <v>75</v>
      </c>
      <c r="C57" s="3">
        <f t="shared" si="15"/>
        <v>74</v>
      </c>
      <c r="D57" s="3">
        <f t="shared" si="15"/>
        <v>74</v>
      </c>
      <c r="E57" s="3">
        <f t="shared" si="15"/>
        <v>75</v>
      </c>
      <c r="F57" s="3">
        <f t="shared" si="15"/>
        <v>75</v>
      </c>
      <c r="G57" s="3">
        <f t="shared" si="15"/>
        <v>76</v>
      </c>
      <c r="H57" s="3">
        <f t="shared" si="15"/>
        <v>79</v>
      </c>
      <c r="I57" s="3">
        <f t="shared" si="15"/>
        <v>77</v>
      </c>
      <c r="J57" s="3">
        <f t="shared" si="15"/>
        <v>75</v>
      </c>
      <c r="K57" s="3">
        <f t="shared" si="15"/>
        <v>73</v>
      </c>
      <c r="L57" s="3">
        <f t="shared" si="15"/>
        <v>71</v>
      </c>
      <c r="M57" s="3">
        <f t="shared" si="15"/>
        <v>70</v>
      </c>
      <c r="N57" s="3">
        <f t="shared" si="15"/>
        <v>894</v>
      </c>
      <c r="O57" s="4"/>
      <c r="P57" s="3">
        <f t="shared" si="15"/>
        <v>840</v>
      </c>
      <c r="Q57" s="3">
        <f t="shared" si="15"/>
        <v>-54</v>
      </c>
      <c r="R57" s="31">
        <f>Q57/N57</f>
        <v>-6.0402684563758392E-2</v>
      </c>
      <c r="S57" s="4"/>
    </row>
    <row r="58" spans="1:19" x14ac:dyDescent="0.2">
      <c r="A58" s="2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4"/>
      <c r="P58" s="3"/>
      <c r="Q58" s="3"/>
      <c r="R58" s="31"/>
      <c r="S58" s="4"/>
    </row>
    <row r="59" spans="1:19" x14ac:dyDescent="0.2">
      <c r="A59" s="24">
        <v>236</v>
      </c>
      <c r="B59" s="8">
        <v>5</v>
      </c>
      <c r="C59" s="8">
        <v>4</v>
      </c>
      <c r="D59" s="8">
        <v>2</v>
      </c>
      <c r="E59" s="8">
        <v>5</v>
      </c>
      <c r="F59" s="8">
        <v>5</v>
      </c>
      <c r="G59" s="8">
        <v>4</v>
      </c>
      <c r="H59" s="8">
        <v>4</v>
      </c>
      <c r="I59" s="8">
        <v>3</v>
      </c>
      <c r="J59" s="8">
        <v>5</v>
      </c>
      <c r="K59" s="8">
        <v>4</v>
      </c>
      <c r="L59" s="8">
        <v>4</v>
      </c>
      <c r="M59" s="8">
        <v>3</v>
      </c>
      <c r="N59" s="8">
        <f>SUM(B59:M59)</f>
        <v>48</v>
      </c>
      <c r="O59" s="4"/>
      <c r="P59" s="8">
        <f>M59*12</f>
        <v>36</v>
      </c>
      <c r="Q59" s="8">
        <f>P59-N59</f>
        <v>-12</v>
      </c>
      <c r="R59" s="33">
        <f>Q59/N59</f>
        <v>-0.25</v>
      </c>
      <c r="S59" s="4"/>
    </row>
    <row r="60" spans="1:19" x14ac:dyDescent="0.2">
      <c r="A60" s="23" t="s">
        <v>35</v>
      </c>
      <c r="B60" s="3">
        <f t="shared" ref="B60:Q60" si="16">SUM(B59)</f>
        <v>5</v>
      </c>
      <c r="C60" s="3">
        <f t="shared" si="16"/>
        <v>4</v>
      </c>
      <c r="D60" s="3">
        <f t="shared" si="16"/>
        <v>2</v>
      </c>
      <c r="E60" s="3">
        <f t="shared" si="16"/>
        <v>5</v>
      </c>
      <c r="F60" s="3">
        <f t="shared" si="16"/>
        <v>5</v>
      </c>
      <c r="G60" s="3">
        <f t="shared" si="16"/>
        <v>4</v>
      </c>
      <c r="H60" s="3">
        <f t="shared" si="16"/>
        <v>4</v>
      </c>
      <c r="I60" s="3">
        <f t="shared" si="16"/>
        <v>3</v>
      </c>
      <c r="J60" s="3">
        <f t="shared" si="16"/>
        <v>5</v>
      </c>
      <c r="K60" s="3">
        <f t="shared" si="16"/>
        <v>4</v>
      </c>
      <c r="L60" s="3">
        <f t="shared" si="16"/>
        <v>4</v>
      </c>
      <c r="M60" s="3">
        <f t="shared" si="16"/>
        <v>3</v>
      </c>
      <c r="N60" s="3">
        <f t="shared" si="16"/>
        <v>48</v>
      </c>
      <c r="O60" s="4"/>
      <c r="P60" s="3">
        <f t="shared" si="16"/>
        <v>36</v>
      </c>
      <c r="Q60" s="3">
        <f t="shared" si="16"/>
        <v>-12</v>
      </c>
      <c r="R60" s="31">
        <f>Q60/N60</f>
        <v>-0.25</v>
      </c>
      <c r="S60" s="4"/>
    </row>
    <row r="61" spans="1:19" x14ac:dyDescent="0.2">
      <c r="A61" s="2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3"/>
      <c r="Q61" s="3"/>
      <c r="R61" s="31"/>
      <c r="S61" s="4"/>
    </row>
    <row r="62" spans="1:19" x14ac:dyDescent="0.2">
      <c r="A62" s="25" t="s">
        <v>36</v>
      </c>
      <c r="B62" s="9">
        <f t="shared" ref="B62:H62" si="17">B36+B40+B43+B46+B50+B53+B57+B60</f>
        <v>30934</v>
      </c>
      <c r="C62" s="9">
        <f t="shared" si="17"/>
        <v>31006</v>
      </c>
      <c r="D62" s="9">
        <f t="shared" si="17"/>
        <v>30975</v>
      </c>
      <c r="E62" s="9">
        <f t="shared" si="17"/>
        <v>31017</v>
      </c>
      <c r="F62" s="9">
        <f t="shared" si="17"/>
        <v>31045</v>
      </c>
      <c r="G62" s="9">
        <f t="shared" si="17"/>
        <v>31022</v>
      </c>
      <c r="H62" s="9">
        <f t="shared" si="17"/>
        <v>30986</v>
      </c>
      <c r="I62" s="9">
        <f>I36+I40+I43+I46+I50+I53+I57+I60</f>
        <v>30963</v>
      </c>
      <c r="J62" s="9">
        <f t="shared" ref="J62:Q62" si="18">J36+J40+J43+J46+J50+J53+J57+J60</f>
        <v>30960</v>
      </c>
      <c r="K62" s="9">
        <f t="shared" si="18"/>
        <v>30905</v>
      </c>
      <c r="L62" s="9">
        <f t="shared" si="18"/>
        <v>30948</v>
      </c>
      <c r="M62" s="9">
        <f t="shared" si="18"/>
        <v>30880</v>
      </c>
      <c r="N62" s="9">
        <f t="shared" si="18"/>
        <v>371641</v>
      </c>
      <c r="O62" s="10"/>
      <c r="P62" s="9">
        <f t="shared" si="18"/>
        <v>370560</v>
      </c>
      <c r="Q62" s="9">
        <f t="shared" si="18"/>
        <v>-1081</v>
      </c>
      <c r="R62" s="34">
        <f>Q62/N62</f>
        <v>-2.9087210506913929E-3</v>
      </c>
      <c r="S62" s="10"/>
    </row>
    <row r="63" spans="1:19" x14ac:dyDescent="0.2">
      <c r="A63" s="23"/>
      <c r="B63" s="3"/>
      <c r="C63" s="3"/>
      <c r="D63" s="3"/>
      <c r="E63" s="3"/>
      <c r="F63" s="3"/>
      <c r="G63" s="3"/>
      <c r="H63" s="3"/>
      <c r="J63" s="3"/>
      <c r="K63" s="3"/>
      <c r="L63" s="3"/>
      <c r="M63" s="3"/>
      <c r="N63" s="3"/>
      <c r="O63" s="4"/>
      <c r="P63" s="3"/>
      <c r="Q63" s="3"/>
      <c r="R63" s="31"/>
      <c r="S63" s="4"/>
    </row>
    <row r="64" spans="1:19" x14ac:dyDescent="0.2">
      <c r="A64" s="23">
        <v>240</v>
      </c>
      <c r="B64" s="3">
        <v>345</v>
      </c>
      <c r="C64" s="3">
        <v>346</v>
      </c>
      <c r="D64" s="3">
        <v>346</v>
      </c>
      <c r="E64" s="3">
        <v>351</v>
      </c>
      <c r="F64" s="3">
        <v>348</v>
      </c>
      <c r="G64" s="3">
        <v>349</v>
      </c>
      <c r="H64" s="3">
        <v>344</v>
      </c>
      <c r="I64" s="3">
        <v>346</v>
      </c>
      <c r="J64" s="3">
        <v>350</v>
      </c>
      <c r="K64" s="3">
        <v>347</v>
      </c>
      <c r="L64" s="3">
        <v>349</v>
      </c>
      <c r="M64" s="3">
        <v>347</v>
      </c>
      <c r="N64" s="4">
        <f>SUM(B64:M64)</f>
        <v>4168</v>
      </c>
      <c r="O64" s="4"/>
      <c r="P64" s="3">
        <f>M64*12</f>
        <v>4164</v>
      </c>
      <c r="Q64" s="3">
        <f>P64-N64</f>
        <v>-4</v>
      </c>
      <c r="R64" s="31">
        <f>Q64/N64</f>
        <v>-9.5969289827255275E-4</v>
      </c>
      <c r="S64" s="4"/>
    </row>
    <row r="65" spans="1:19" x14ac:dyDescent="0.2">
      <c r="A65" s="24">
        <v>242</v>
      </c>
      <c r="B65" s="8">
        <v>7</v>
      </c>
      <c r="C65" s="8">
        <v>7</v>
      </c>
      <c r="D65" s="8">
        <v>7</v>
      </c>
      <c r="E65" s="8">
        <v>7</v>
      </c>
      <c r="F65" s="8">
        <v>7</v>
      </c>
      <c r="G65" s="8">
        <v>7</v>
      </c>
      <c r="H65" s="8">
        <v>7</v>
      </c>
      <c r="I65" s="8">
        <v>7</v>
      </c>
      <c r="J65" s="8">
        <v>7</v>
      </c>
      <c r="K65" s="8">
        <v>7</v>
      </c>
      <c r="L65" s="8">
        <v>7</v>
      </c>
      <c r="M65" s="8">
        <v>7</v>
      </c>
      <c r="N65" s="8">
        <f>SUM(B65:M65)</f>
        <v>84</v>
      </c>
      <c r="O65" s="4"/>
      <c r="P65" s="8">
        <f>M65*12</f>
        <v>84</v>
      </c>
      <c r="Q65" s="8">
        <f>P65-N65</f>
        <v>0</v>
      </c>
      <c r="R65" s="33">
        <f>Q65/N65</f>
        <v>0</v>
      </c>
      <c r="S65" s="4"/>
    </row>
    <row r="66" spans="1:19" x14ac:dyDescent="0.2">
      <c r="A66" s="23" t="s">
        <v>37</v>
      </c>
      <c r="B66" s="3">
        <f t="shared" ref="B66:Q66" si="19">SUM(B64:B65)</f>
        <v>352</v>
      </c>
      <c r="C66" s="3">
        <f t="shared" si="19"/>
        <v>353</v>
      </c>
      <c r="D66" s="3">
        <f t="shared" si="19"/>
        <v>353</v>
      </c>
      <c r="E66" s="3">
        <f t="shared" si="19"/>
        <v>358</v>
      </c>
      <c r="F66" s="3">
        <f t="shared" si="19"/>
        <v>355</v>
      </c>
      <c r="G66" s="3">
        <f t="shared" si="19"/>
        <v>356</v>
      </c>
      <c r="H66" s="3">
        <f t="shared" si="19"/>
        <v>351</v>
      </c>
      <c r="I66" s="3">
        <f t="shared" si="19"/>
        <v>353</v>
      </c>
      <c r="J66" s="3">
        <f t="shared" si="19"/>
        <v>357</v>
      </c>
      <c r="K66" s="3">
        <f t="shared" si="19"/>
        <v>354</v>
      </c>
      <c r="L66" s="3">
        <f t="shared" si="19"/>
        <v>356</v>
      </c>
      <c r="M66" s="3">
        <f t="shared" si="19"/>
        <v>354</v>
      </c>
      <c r="N66" s="3">
        <f t="shared" si="19"/>
        <v>4252</v>
      </c>
      <c r="O66" s="4"/>
      <c r="P66" s="3">
        <f t="shared" si="19"/>
        <v>4248</v>
      </c>
      <c r="Q66" s="3">
        <f t="shared" si="19"/>
        <v>-4</v>
      </c>
      <c r="R66" s="31">
        <f>Q66/N66</f>
        <v>-9.4073377234242712E-4</v>
      </c>
      <c r="S66" s="4"/>
    </row>
    <row r="67" spans="1:19" x14ac:dyDescent="0.2">
      <c r="A67" s="2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3"/>
      <c r="Q67" s="3"/>
      <c r="R67" s="31"/>
      <c r="S67" s="4"/>
    </row>
    <row r="68" spans="1:19" x14ac:dyDescent="0.2">
      <c r="A68" s="24">
        <v>251</v>
      </c>
      <c r="B68" s="8">
        <v>5</v>
      </c>
      <c r="C68" s="8">
        <v>5</v>
      </c>
      <c r="D68" s="8">
        <v>5</v>
      </c>
      <c r="E68" s="8">
        <v>5</v>
      </c>
      <c r="F68" s="8">
        <v>5</v>
      </c>
      <c r="G68" s="8">
        <v>5</v>
      </c>
      <c r="H68" s="8">
        <v>5</v>
      </c>
      <c r="I68" s="8">
        <v>5</v>
      </c>
      <c r="J68" s="8">
        <v>5</v>
      </c>
      <c r="K68" s="8">
        <v>5</v>
      </c>
      <c r="L68" s="8">
        <v>5</v>
      </c>
      <c r="M68" s="8">
        <v>5</v>
      </c>
      <c r="N68" s="8">
        <f>SUM(B68:M68)</f>
        <v>60</v>
      </c>
      <c r="O68" s="4"/>
      <c r="P68" s="8">
        <f>M68*12</f>
        <v>60</v>
      </c>
      <c r="Q68" s="8">
        <f>P68-N68</f>
        <v>0</v>
      </c>
      <c r="R68" s="33">
        <f>Q68/N68</f>
        <v>0</v>
      </c>
      <c r="S68" s="4"/>
    </row>
    <row r="69" spans="1:19" x14ac:dyDescent="0.2">
      <c r="A69" s="23" t="s">
        <v>38</v>
      </c>
      <c r="B69" s="3">
        <f t="shared" ref="B69:Q69" si="20">SUM(B68)</f>
        <v>5</v>
      </c>
      <c r="C69" s="3">
        <f t="shared" si="20"/>
        <v>5</v>
      </c>
      <c r="D69" s="3">
        <f t="shared" si="20"/>
        <v>5</v>
      </c>
      <c r="E69" s="3">
        <f t="shared" si="20"/>
        <v>5</v>
      </c>
      <c r="F69" s="3">
        <f t="shared" si="20"/>
        <v>5</v>
      </c>
      <c r="G69" s="3">
        <f t="shared" si="20"/>
        <v>5</v>
      </c>
      <c r="H69" s="3">
        <f t="shared" si="20"/>
        <v>5</v>
      </c>
      <c r="I69" s="3">
        <f t="shared" si="20"/>
        <v>5</v>
      </c>
      <c r="J69" s="3">
        <f t="shared" si="20"/>
        <v>5</v>
      </c>
      <c r="K69" s="3">
        <f t="shared" si="20"/>
        <v>5</v>
      </c>
      <c r="L69" s="3">
        <f t="shared" si="20"/>
        <v>5</v>
      </c>
      <c r="M69" s="3">
        <f t="shared" si="20"/>
        <v>5</v>
      </c>
      <c r="N69" s="3">
        <f t="shared" si="20"/>
        <v>60</v>
      </c>
      <c r="O69" s="4"/>
      <c r="P69" s="3">
        <f t="shared" si="20"/>
        <v>60</v>
      </c>
      <c r="Q69" s="3">
        <f t="shared" si="20"/>
        <v>0</v>
      </c>
      <c r="R69" s="31">
        <f>Q69/N69</f>
        <v>0</v>
      </c>
      <c r="S69" s="4"/>
    </row>
    <row r="70" spans="1:19" x14ac:dyDescent="0.2">
      <c r="A70" s="2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  <c r="P70" s="3"/>
      <c r="Q70" s="3"/>
      <c r="R70" s="31"/>
      <c r="S70" s="4"/>
    </row>
    <row r="71" spans="1:19" x14ac:dyDescent="0.2">
      <c r="A71" s="24">
        <v>256</v>
      </c>
      <c r="B71" s="8">
        <v>7</v>
      </c>
      <c r="C71" s="8">
        <v>7</v>
      </c>
      <c r="D71" s="8">
        <v>6</v>
      </c>
      <c r="E71" s="8">
        <v>8</v>
      </c>
      <c r="F71" s="8">
        <v>7</v>
      </c>
      <c r="G71" s="8">
        <v>7</v>
      </c>
      <c r="H71" s="8">
        <v>6</v>
      </c>
      <c r="I71" s="8">
        <v>6</v>
      </c>
      <c r="J71" s="8">
        <v>5</v>
      </c>
      <c r="K71" s="8">
        <v>5</v>
      </c>
      <c r="L71" s="8">
        <v>5</v>
      </c>
      <c r="M71" s="8">
        <v>5</v>
      </c>
      <c r="N71" s="8">
        <f>SUM(B71:M71)</f>
        <v>74</v>
      </c>
      <c r="O71" s="4"/>
      <c r="P71" s="8">
        <f>M71*12</f>
        <v>60</v>
      </c>
      <c r="Q71" s="8">
        <f>P71-N71</f>
        <v>-14</v>
      </c>
      <c r="R71" s="33">
        <f>Q71/N71</f>
        <v>-0.1891891891891892</v>
      </c>
      <c r="S71" s="4"/>
    </row>
    <row r="72" spans="1:19" x14ac:dyDescent="0.2">
      <c r="A72" s="23" t="s">
        <v>39</v>
      </c>
      <c r="B72" s="3">
        <f t="shared" ref="B72:Q72" si="21">SUM(B71)</f>
        <v>7</v>
      </c>
      <c r="C72" s="3">
        <f t="shared" si="21"/>
        <v>7</v>
      </c>
      <c r="D72" s="3">
        <f t="shared" si="21"/>
        <v>6</v>
      </c>
      <c r="E72" s="3">
        <f t="shared" si="21"/>
        <v>8</v>
      </c>
      <c r="F72" s="3">
        <f t="shared" si="21"/>
        <v>7</v>
      </c>
      <c r="G72" s="3">
        <f t="shared" si="21"/>
        <v>7</v>
      </c>
      <c r="H72" s="3">
        <f t="shared" si="21"/>
        <v>6</v>
      </c>
      <c r="I72" s="3">
        <f t="shared" si="21"/>
        <v>6</v>
      </c>
      <c r="J72" s="3">
        <f t="shared" si="21"/>
        <v>5</v>
      </c>
      <c r="K72" s="3">
        <f t="shared" si="21"/>
        <v>5</v>
      </c>
      <c r="L72" s="3">
        <f t="shared" si="21"/>
        <v>5</v>
      </c>
      <c r="M72" s="3">
        <f t="shared" si="21"/>
        <v>5</v>
      </c>
      <c r="N72" s="3">
        <f t="shared" si="21"/>
        <v>74</v>
      </c>
      <c r="O72" s="4"/>
      <c r="P72" s="3">
        <f t="shared" si="21"/>
        <v>60</v>
      </c>
      <c r="Q72" s="3">
        <f t="shared" si="21"/>
        <v>-14</v>
      </c>
      <c r="R72" s="31">
        <f>Q72/N72</f>
        <v>-0.1891891891891892</v>
      </c>
      <c r="S72" s="4"/>
    </row>
    <row r="73" spans="1:19" x14ac:dyDescent="0.2">
      <c r="A73" s="2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4"/>
      <c r="P73" s="3"/>
      <c r="Q73" s="3"/>
      <c r="R73" s="31"/>
      <c r="S73" s="4"/>
    </row>
    <row r="74" spans="1:19" x14ac:dyDescent="0.2">
      <c r="A74" s="24">
        <v>257</v>
      </c>
      <c r="B74" s="8">
        <v>2</v>
      </c>
      <c r="C74" s="8">
        <v>2</v>
      </c>
      <c r="D74" s="8">
        <v>2</v>
      </c>
      <c r="E74" s="8">
        <v>2</v>
      </c>
      <c r="F74" s="8">
        <v>2</v>
      </c>
      <c r="G74" s="8">
        <v>2</v>
      </c>
      <c r="H74" s="8">
        <v>2</v>
      </c>
      <c r="I74" s="8">
        <v>2</v>
      </c>
      <c r="J74" s="8">
        <v>2</v>
      </c>
      <c r="K74" s="8">
        <v>2</v>
      </c>
      <c r="L74" s="8">
        <v>2</v>
      </c>
      <c r="M74" s="8">
        <v>2</v>
      </c>
      <c r="N74" s="8">
        <f>SUM(B74:M74)</f>
        <v>24</v>
      </c>
      <c r="O74" s="4"/>
      <c r="P74" s="8">
        <f>M74*12</f>
        <v>24</v>
      </c>
      <c r="Q74" s="8">
        <f>P74-N74</f>
        <v>0</v>
      </c>
      <c r="R74" s="33">
        <f>Q74/N74</f>
        <v>0</v>
      </c>
      <c r="S74" s="4"/>
    </row>
    <row r="75" spans="1:19" x14ac:dyDescent="0.2">
      <c r="A75" s="23" t="s">
        <v>40</v>
      </c>
      <c r="B75" s="3">
        <f t="shared" ref="B75:Q75" si="22">SUM(B74)</f>
        <v>2</v>
      </c>
      <c r="C75" s="3">
        <f t="shared" si="22"/>
        <v>2</v>
      </c>
      <c r="D75" s="3">
        <f t="shared" si="22"/>
        <v>2</v>
      </c>
      <c r="E75" s="3">
        <f t="shared" si="22"/>
        <v>2</v>
      </c>
      <c r="F75" s="3">
        <f t="shared" si="22"/>
        <v>2</v>
      </c>
      <c r="G75" s="3">
        <f t="shared" si="22"/>
        <v>2</v>
      </c>
      <c r="H75" s="3">
        <f t="shared" si="22"/>
        <v>2</v>
      </c>
      <c r="I75" s="3">
        <f t="shared" si="22"/>
        <v>2</v>
      </c>
      <c r="J75" s="3">
        <f t="shared" si="22"/>
        <v>2</v>
      </c>
      <c r="K75" s="3">
        <f t="shared" si="22"/>
        <v>2</v>
      </c>
      <c r="L75" s="3">
        <f t="shared" si="22"/>
        <v>2</v>
      </c>
      <c r="M75" s="3">
        <f t="shared" si="22"/>
        <v>2</v>
      </c>
      <c r="N75" s="3">
        <f>SUM(N74)</f>
        <v>24</v>
      </c>
      <c r="O75" s="4"/>
      <c r="P75" s="3">
        <f t="shared" si="22"/>
        <v>24</v>
      </c>
      <c r="Q75" s="3">
        <f t="shared" si="22"/>
        <v>0</v>
      </c>
      <c r="R75" s="31">
        <f>Q75/N75</f>
        <v>0</v>
      </c>
      <c r="S75" s="4"/>
    </row>
    <row r="76" spans="1:19" x14ac:dyDescent="0.2">
      <c r="A76" s="2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4"/>
      <c r="P76" s="3"/>
      <c r="Q76" s="3"/>
      <c r="R76" s="31"/>
      <c r="S76" s="4"/>
    </row>
    <row r="77" spans="1:19" x14ac:dyDescent="0.2">
      <c r="A77" s="23">
        <v>244</v>
      </c>
      <c r="B77" s="3">
        <v>64</v>
      </c>
      <c r="C77" s="3">
        <v>62</v>
      </c>
      <c r="D77" s="3">
        <v>62</v>
      </c>
      <c r="E77" s="3">
        <v>61</v>
      </c>
      <c r="F77" s="3">
        <v>61</v>
      </c>
      <c r="G77" s="3">
        <v>57</v>
      </c>
      <c r="H77" s="3">
        <v>55</v>
      </c>
      <c r="I77" s="3">
        <v>56</v>
      </c>
      <c r="J77" s="3">
        <v>57</v>
      </c>
      <c r="K77" s="3">
        <v>57</v>
      </c>
      <c r="L77" s="3">
        <v>59</v>
      </c>
      <c r="M77" s="3">
        <v>57</v>
      </c>
      <c r="N77" s="4">
        <f>SUM(B77:M77)</f>
        <v>708</v>
      </c>
      <c r="O77" s="4"/>
      <c r="P77" s="3">
        <f>M77*12</f>
        <v>684</v>
      </c>
      <c r="Q77" s="3">
        <f>P77-N77</f>
        <v>-24</v>
      </c>
      <c r="R77" s="31">
        <f>Q77/N77</f>
        <v>-3.3898305084745763E-2</v>
      </c>
      <c r="S77" s="4"/>
    </row>
    <row r="78" spans="1:19" x14ac:dyDescent="0.2">
      <c r="A78" s="24">
        <v>246</v>
      </c>
      <c r="B78" s="8">
        <v>1</v>
      </c>
      <c r="C78" s="8">
        <v>1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>
        <f>SUM(B78:M78)</f>
        <v>12</v>
      </c>
      <c r="O78" s="4"/>
      <c r="P78" s="8">
        <f>M78*12</f>
        <v>12</v>
      </c>
      <c r="Q78" s="8">
        <f>P78-N78</f>
        <v>0</v>
      </c>
      <c r="R78" s="33">
        <f>Q78/N78</f>
        <v>0</v>
      </c>
      <c r="S78" s="4"/>
    </row>
    <row r="79" spans="1:19" x14ac:dyDescent="0.2">
      <c r="A79" s="23" t="s">
        <v>41</v>
      </c>
      <c r="B79" s="3">
        <f t="shared" ref="B79:Q79" si="23">SUM(B77:B78)</f>
        <v>65</v>
      </c>
      <c r="C79" s="3">
        <f t="shared" si="23"/>
        <v>63</v>
      </c>
      <c r="D79" s="3">
        <f t="shared" si="23"/>
        <v>63</v>
      </c>
      <c r="E79" s="3">
        <f t="shared" si="23"/>
        <v>62</v>
      </c>
      <c r="F79" s="3">
        <f t="shared" si="23"/>
        <v>62</v>
      </c>
      <c r="G79" s="3">
        <f t="shared" si="23"/>
        <v>58</v>
      </c>
      <c r="H79" s="3">
        <f t="shared" si="23"/>
        <v>56</v>
      </c>
      <c r="I79" s="3">
        <f t="shared" si="23"/>
        <v>57</v>
      </c>
      <c r="J79" s="3">
        <f t="shared" si="23"/>
        <v>58</v>
      </c>
      <c r="K79" s="3">
        <f t="shared" si="23"/>
        <v>58</v>
      </c>
      <c r="L79" s="3">
        <f t="shared" si="23"/>
        <v>60</v>
      </c>
      <c r="M79" s="3">
        <f t="shared" si="23"/>
        <v>58</v>
      </c>
      <c r="N79" s="3">
        <f t="shared" si="23"/>
        <v>720</v>
      </c>
      <c r="O79" s="4"/>
      <c r="P79" s="3">
        <f t="shared" si="23"/>
        <v>696</v>
      </c>
      <c r="Q79" s="3">
        <f t="shared" si="23"/>
        <v>-24</v>
      </c>
      <c r="R79" s="31">
        <f>Q79/N79</f>
        <v>-3.3333333333333333E-2</v>
      </c>
      <c r="S79" s="4"/>
    </row>
    <row r="80" spans="1:19" x14ac:dyDescent="0.2">
      <c r="A80" s="2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4"/>
      <c r="P80" s="3"/>
      <c r="Q80" s="3"/>
      <c r="R80" s="31"/>
      <c r="S80" s="4"/>
    </row>
    <row r="81" spans="1:19" x14ac:dyDescent="0.2">
      <c r="A81" s="24">
        <v>248</v>
      </c>
      <c r="B81" s="8">
        <v>7</v>
      </c>
      <c r="C81" s="8">
        <v>7</v>
      </c>
      <c r="D81" s="8">
        <v>7</v>
      </c>
      <c r="E81" s="8">
        <v>7</v>
      </c>
      <c r="F81" s="8">
        <v>7</v>
      </c>
      <c r="G81" s="8">
        <v>7</v>
      </c>
      <c r="H81" s="8">
        <v>7</v>
      </c>
      <c r="I81" s="8">
        <v>7</v>
      </c>
      <c r="J81" s="8">
        <v>7</v>
      </c>
      <c r="K81" s="8">
        <v>8</v>
      </c>
      <c r="L81" s="8">
        <v>8</v>
      </c>
      <c r="M81" s="8">
        <v>7</v>
      </c>
      <c r="N81" s="8">
        <f>SUM(B81:M81)</f>
        <v>86</v>
      </c>
      <c r="O81" s="4"/>
      <c r="P81" s="8">
        <f>M81*12</f>
        <v>84</v>
      </c>
      <c r="Q81" s="8">
        <f>P81-N81</f>
        <v>-2</v>
      </c>
      <c r="R81" s="33">
        <f>Q81/N81</f>
        <v>-2.3255813953488372E-2</v>
      </c>
      <c r="S81" s="4"/>
    </row>
    <row r="82" spans="1:19" x14ac:dyDescent="0.2">
      <c r="A82" s="23" t="s">
        <v>42</v>
      </c>
      <c r="B82" s="3">
        <f t="shared" ref="B82:Q82" si="24">SUM(B81)</f>
        <v>7</v>
      </c>
      <c r="C82" s="3">
        <f t="shared" si="24"/>
        <v>7</v>
      </c>
      <c r="D82" s="3">
        <f t="shared" si="24"/>
        <v>7</v>
      </c>
      <c r="E82" s="3">
        <f t="shared" si="24"/>
        <v>7</v>
      </c>
      <c r="F82" s="3">
        <f t="shared" si="24"/>
        <v>7</v>
      </c>
      <c r="G82" s="3">
        <f t="shared" si="24"/>
        <v>7</v>
      </c>
      <c r="H82" s="3">
        <f t="shared" si="24"/>
        <v>7</v>
      </c>
      <c r="I82" s="3">
        <f t="shared" si="24"/>
        <v>7</v>
      </c>
      <c r="J82" s="3">
        <f t="shared" si="24"/>
        <v>7</v>
      </c>
      <c r="K82" s="3">
        <f t="shared" si="24"/>
        <v>8</v>
      </c>
      <c r="L82" s="3">
        <f t="shared" si="24"/>
        <v>8</v>
      </c>
      <c r="M82" s="3">
        <f t="shared" si="24"/>
        <v>7</v>
      </c>
      <c r="N82" s="3">
        <f t="shared" si="24"/>
        <v>86</v>
      </c>
      <c r="O82" s="4"/>
      <c r="P82" s="3">
        <f t="shared" si="24"/>
        <v>84</v>
      </c>
      <c r="Q82" s="3">
        <f t="shared" si="24"/>
        <v>-2</v>
      </c>
      <c r="R82" s="31">
        <f>Q82/N82</f>
        <v>-2.3255813953488372E-2</v>
      </c>
      <c r="S82" s="4"/>
    </row>
    <row r="83" spans="1:19" x14ac:dyDescent="0.2">
      <c r="A83" s="2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4"/>
      <c r="P83" s="3"/>
      <c r="Q83" s="3"/>
      <c r="R83" s="31"/>
      <c r="S83" s="4"/>
    </row>
    <row r="84" spans="1:19" x14ac:dyDescent="0.2">
      <c r="A84" s="24">
        <v>250</v>
      </c>
      <c r="B84" s="8">
        <v>0</v>
      </c>
      <c r="C84" s="8">
        <v>1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  <c r="K84" s="8">
        <v>1</v>
      </c>
      <c r="L84" s="8">
        <v>0</v>
      </c>
      <c r="M84" s="8">
        <v>2</v>
      </c>
      <c r="N84" s="8">
        <f>SUM(B84:M84)</f>
        <v>11</v>
      </c>
      <c r="O84" s="4"/>
      <c r="P84" s="8">
        <f>M84*12</f>
        <v>24</v>
      </c>
      <c r="Q84" s="8">
        <f>P84-N84</f>
        <v>13</v>
      </c>
      <c r="R84" s="33">
        <v>0</v>
      </c>
      <c r="S84" s="4"/>
    </row>
    <row r="85" spans="1:19" x14ac:dyDescent="0.2">
      <c r="A85" s="23" t="s">
        <v>43</v>
      </c>
      <c r="B85" s="3">
        <f t="shared" ref="B85:Q85" si="25">SUM(B84)</f>
        <v>0</v>
      </c>
      <c r="C85" s="3">
        <f t="shared" si="25"/>
        <v>1</v>
      </c>
      <c r="D85" s="3">
        <f t="shared" si="25"/>
        <v>1</v>
      </c>
      <c r="E85" s="3">
        <f t="shared" si="25"/>
        <v>1</v>
      </c>
      <c r="F85" s="3">
        <f t="shared" si="25"/>
        <v>1</v>
      </c>
      <c r="G85" s="3">
        <f t="shared" si="25"/>
        <v>1</v>
      </c>
      <c r="H85" s="3">
        <f t="shared" si="25"/>
        <v>1</v>
      </c>
      <c r="I85" s="3">
        <f t="shared" si="25"/>
        <v>1</v>
      </c>
      <c r="J85" s="3">
        <f t="shared" si="25"/>
        <v>1</v>
      </c>
      <c r="K85" s="3">
        <f t="shared" si="25"/>
        <v>1</v>
      </c>
      <c r="L85" s="3">
        <f t="shared" si="25"/>
        <v>0</v>
      </c>
      <c r="M85" s="3">
        <f t="shared" si="25"/>
        <v>2</v>
      </c>
      <c r="N85" s="3">
        <f t="shared" si="25"/>
        <v>11</v>
      </c>
      <c r="O85" s="4"/>
      <c r="P85" s="3">
        <f t="shared" si="25"/>
        <v>24</v>
      </c>
      <c r="Q85" s="3">
        <f t="shared" si="25"/>
        <v>13</v>
      </c>
      <c r="R85" s="31">
        <v>0</v>
      </c>
      <c r="S85" s="4"/>
    </row>
    <row r="86" spans="1:19" x14ac:dyDescent="0.2">
      <c r="A86" s="2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  <c r="P86" s="3"/>
      <c r="Q86" s="3"/>
      <c r="R86" s="31"/>
      <c r="S86" s="4"/>
    </row>
    <row r="87" spans="1:19" x14ac:dyDescent="0.2">
      <c r="A87" s="25" t="s">
        <v>44</v>
      </c>
      <c r="B87" s="9">
        <f t="shared" ref="B87:G87" si="26">B66+B69+B72+B75+B79+B82+B85</f>
        <v>438</v>
      </c>
      <c r="C87" s="9">
        <f t="shared" si="26"/>
        <v>438</v>
      </c>
      <c r="D87" s="9">
        <f t="shared" si="26"/>
        <v>437</v>
      </c>
      <c r="E87" s="9">
        <f t="shared" si="26"/>
        <v>443</v>
      </c>
      <c r="F87" s="9">
        <f t="shared" si="26"/>
        <v>439</v>
      </c>
      <c r="G87" s="9">
        <f t="shared" si="26"/>
        <v>436</v>
      </c>
      <c r="H87" s="9">
        <f>H66+H69+H72+H75+H79+H82+H85</f>
        <v>428</v>
      </c>
      <c r="I87" s="9">
        <f>I66+I69+I72+I75+I79+I82+I85</f>
        <v>431</v>
      </c>
      <c r="J87" s="9">
        <f t="shared" ref="J87:Q87" si="27">J66+J69+J72+J75+J79+J82+J85</f>
        <v>435</v>
      </c>
      <c r="K87" s="9">
        <f t="shared" si="27"/>
        <v>433</v>
      </c>
      <c r="L87" s="9">
        <f t="shared" si="27"/>
        <v>436</v>
      </c>
      <c r="M87" s="9">
        <f t="shared" si="27"/>
        <v>433</v>
      </c>
      <c r="N87" s="9">
        <f t="shared" si="27"/>
        <v>5227</v>
      </c>
      <c r="O87" s="10"/>
      <c r="P87" s="9">
        <f t="shared" si="27"/>
        <v>5196</v>
      </c>
      <c r="Q87" s="9">
        <f t="shared" si="27"/>
        <v>-31</v>
      </c>
      <c r="R87" s="34">
        <f>Q87/N87</f>
        <v>-5.9307442127415344E-3</v>
      </c>
      <c r="S87" s="10"/>
    </row>
    <row r="88" spans="1:19" x14ac:dyDescent="0.2">
      <c r="A88" s="2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"/>
      <c r="P88" s="3"/>
      <c r="Q88" s="3"/>
      <c r="R88" s="31"/>
      <c r="S88" s="4"/>
    </row>
    <row r="89" spans="1:19" x14ac:dyDescent="0.2">
      <c r="A89" s="24">
        <v>260</v>
      </c>
      <c r="B89" s="8">
        <v>129</v>
      </c>
      <c r="C89" s="8">
        <v>129</v>
      </c>
      <c r="D89" s="8">
        <v>129</v>
      </c>
      <c r="E89" s="8">
        <v>129</v>
      </c>
      <c r="F89" s="8">
        <v>129</v>
      </c>
      <c r="G89" s="8">
        <v>128</v>
      </c>
      <c r="H89" s="8">
        <v>128</v>
      </c>
      <c r="I89" s="8">
        <v>127</v>
      </c>
      <c r="J89" s="8">
        <v>128</v>
      </c>
      <c r="K89" s="8">
        <v>127</v>
      </c>
      <c r="L89" s="8">
        <v>127</v>
      </c>
      <c r="M89" s="8">
        <v>127</v>
      </c>
      <c r="N89" s="8">
        <f>SUM(B89:M89)</f>
        <v>1537</v>
      </c>
      <c r="O89" s="4"/>
      <c r="P89" s="8">
        <f>M89*12</f>
        <v>1524</v>
      </c>
      <c r="Q89" s="8">
        <f>P89-N89</f>
        <v>-13</v>
      </c>
      <c r="R89" s="33">
        <f>Q89/N89</f>
        <v>-8.4580351333767081E-3</v>
      </c>
      <c r="S89" s="4"/>
    </row>
    <row r="90" spans="1:19" x14ac:dyDescent="0.2">
      <c r="A90" s="23" t="s">
        <v>45</v>
      </c>
      <c r="B90" s="3">
        <f t="shared" ref="B90:Q90" si="28">SUM(B89)</f>
        <v>129</v>
      </c>
      <c r="C90" s="3">
        <f t="shared" si="28"/>
        <v>129</v>
      </c>
      <c r="D90" s="3">
        <f t="shared" si="28"/>
        <v>129</v>
      </c>
      <c r="E90" s="3">
        <f t="shared" si="28"/>
        <v>129</v>
      </c>
      <c r="F90" s="3">
        <f t="shared" si="28"/>
        <v>129</v>
      </c>
      <c r="G90" s="3">
        <f t="shared" si="28"/>
        <v>128</v>
      </c>
      <c r="H90" s="3">
        <f t="shared" si="28"/>
        <v>128</v>
      </c>
      <c r="I90" s="3">
        <f t="shared" si="28"/>
        <v>127</v>
      </c>
      <c r="J90" s="3">
        <f t="shared" si="28"/>
        <v>128</v>
      </c>
      <c r="K90" s="3">
        <f t="shared" si="28"/>
        <v>127</v>
      </c>
      <c r="L90" s="3">
        <f t="shared" si="28"/>
        <v>127</v>
      </c>
      <c r="M90" s="3">
        <f t="shared" si="28"/>
        <v>127</v>
      </c>
      <c r="N90" s="3">
        <f t="shared" si="28"/>
        <v>1537</v>
      </c>
      <c r="O90" s="4"/>
      <c r="P90" s="3">
        <f t="shared" si="28"/>
        <v>1524</v>
      </c>
      <c r="Q90" s="3">
        <f t="shared" si="28"/>
        <v>-13</v>
      </c>
      <c r="R90" s="31">
        <f>Q90/N90</f>
        <v>-8.4580351333767081E-3</v>
      </c>
      <c r="S90" s="4"/>
    </row>
    <row r="91" spans="1:19" x14ac:dyDescent="0.2">
      <c r="A91" s="2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4"/>
      <c r="P91" s="3"/>
      <c r="Q91" s="3"/>
      <c r="R91" s="31"/>
      <c r="S91" s="4"/>
    </row>
    <row r="92" spans="1:19" x14ac:dyDescent="0.2">
      <c r="A92" s="24">
        <v>264</v>
      </c>
      <c r="B92" s="8">
        <v>1</v>
      </c>
      <c r="C92" s="8">
        <v>1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8">
        <v>1</v>
      </c>
      <c r="K92" s="8">
        <v>1</v>
      </c>
      <c r="L92" s="8">
        <v>1</v>
      </c>
      <c r="M92" s="8">
        <v>1</v>
      </c>
      <c r="N92" s="8">
        <f>SUM(B92:M92)</f>
        <v>12</v>
      </c>
      <c r="O92" s="4"/>
      <c r="P92" s="8">
        <f>M92*12</f>
        <v>12</v>
      </c>
      <c r="Q92" s="8">
        <f>P92-N92</f>
        <v>0</v>
      </c>
      <c r="R92" s="33">
        <f>Q92/N92</f>
        <v>0</v>
      </c>
      <c r="S92" s="4"/>
    </row>
    <row r="93" spans="1:19" x14ac:dyDescent="0.2">
      <c r="A93" s="23" t="s">
        <v>46</v>
      </c>
      <c r="B93" s="3">
        <f t="shared" ref="B93:Q93" si="29">SUM(B92)</f>
        <v>1</v>
      </c>
      <c r="C93" s="3">
        <f t="shared" si="29"/>
        <v>1</v>
      </c>
      <c r="D93" s="3">
        <f t="shared" si="29"/>
        <v>1</v>
      </c>
      <c r="E93" s="3">
        <f t="shared" si="29"/>
        <v>1</v>
      </c>
      <c r="F93" s="3">
        <f t="shared" si="29"/>
        <v>1</v>
      </c>
      <c r="G93" s="3">
        <f t="shared" si="29"/>
        <v>1</v>
      </c>
      <c r="H93" s="3">
        <f t="shared" si="29"/>
        <v>1</v>
      </c>
      <c r="I93" s="3">
        <f t="shared" si="29"/>
        <v>1</v>
      </c>
      <c r="J93" s="3">
        <f t="shared" si="29"/>
        <v>1</v>
      </c>
      <c r="K93" s="3">
        <f t="shared" si="29"/>
        <v>1</v>
      </c>
      <c r="L93" s="3">
        <f t="shared" si="29"/>
        <v>1</v>
      </c>
      <c r="M93" s="3">
        <f t="shared" si="29"/>
        <v>1</v>
      </c>
      <c r="N93" s="3">
        <f t="shared" si="29"/>
        <v>12</v>
      </c>
      <c r="O93" s="4"/>
      <c r="P93" s="3">
        <f t="shared" si="29"/>
        <v>12</v>
      </c>
      <c r="Q93" s="3">
        <f t="shared" si="29"/>
        <v>0</v>
      </c>
      <c r="R93" s="31">
        <f>Q93/N93</f>
        <v>0</v>
      </c>
      <c r="S93" s="4"/>
    </row>
    <row r="94" spans="1:19" x14ac:dyDescent="0.2">
      <c r="A94" s="2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4"/>
      <c r="P94" s="3"/>
      <c r="Q94" s="3"/>
      <c r="R94" s="31"/>
      <c r="S94" s="4"/>
    </row>
    <row r="95" spans="1:19" x14ac:dyDescent="0.2">
      <c r="A95" s="25" t="s">
        <v>47</v>
      </c>
      <c r="B95" s="9">
        <f t="shared" ref="B95:H95" si="30">B90+B93</f>
        <v>130</v>
      </c>
      <c r="C95" s="9">
        <f t="shared" si="30"/>
        <v>130</v>
      </c>
      <c r="D95" s="9">
        <f t="shared" si="30"/>
        <v>130</v>
      </c>
      <c r="E95" s="9">
        <f t="shared" si="30"/>
        <v>130</v>
      </c>
      <c r="F95" s="9">
        <f t="shared" si="30"/>
        <v>130</v>
      </c>
      <c r="G95" s="9">
        <f t="shared" si="30"/>
        <v>129</v>
      </c>
      <c r="H95" s="9">
        <f t="shared" si="30"/>
        <v>129</v>
      </c>
      <c r="I95" s="9">
        <f>I90+I93</f>
        <v>128</v>
      </c>
      <c r="J95" s="9">
        <f t="shared" ref="J95:Q95" si="31">J90+J93</f>
        <v>129</v>
      </c>
      <c r="K95" s="9">
        <f t="shared" si="31"/>
        <v>128</v>
      </c>
      <c r="L95" s="9">
        <f t="shared" si="31"/>
        <v>128</v>
      </c>
      <c r="M95" s="9">
        <f t="shared" si="31"/>
        <v>128</v>
      </c>
      <c r="N95" s="9">
        <f t="shared" si="31"/>
        <v>1549</v>
      </c>
      <c r="O95" s="10"/>
      <c r="P95" s="9">
        <f t="shared" si="31"/>
        <v>1536</v>
      </c>
      <c r="Q95" s="9">
        <f t="shared" si="31"/>
        <v>-13</v>
      </c>
      <c r="R95" s="34">
        <f>Q95/N95</f>
        <v>-8.3925112976113627E-3</v>
      </c>
      <c r="S95" s="10"/>
    </row>
    <row r="96" spans="1:19" x14ac:dyDescent="0.2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4"/>
      <c r="P96" s="3"/>
      <c r="Q96" s="3"/>
      <c r="R96" s="31"/>
      <c r="S96" s="4"/>
    </row>
    <row r="97" spans="1:19" x14ac:dyDescent="0.2">
      <c r="A97" s="24">
        <v>356</v>
      </c>
      <c r="B97" s="8">
        <v>5</v>
      </c>
      <c r="C97" s="8">
        <v>5</v>
      </c>
      <c r="D97" s="8">
        <v>5</v>
      </c>
      <c r="E97" s="8">
        <v>5</v>
      </c>
      <c r="F97" s="8">
        <v>5</v>
      </c>
      <c r="G97" s="8">
        <v>5</v>
      </c>
      <c r="H97" s="8">
        <v>5</v>
      </c>
      <c r="I97" s="8">
        <v>5</v>
      </c>
      <c r="J97" s="8">
        <v>5</v>
      </c>
      <c r="K97" s="8">
        <v>5</v>
      </c>
      <c r="L97" s="8">
        <v>5</v>
      </c>
      <c r="M97" s="8">
        <v>5</v>
      </c>
      <c r="N97" s="8">
        <f>SUM(B97:M97)</f>
        <v>60</v>
      </c>
      <c r="O97" s="4"/>
      <c r="P97" s="8">
        <f>M97*12</f>
        <v>60</v>
      </c>
      <c r="Q97" s="8">
        <f>P97-N97</f>
        <v>0</v>
      </c>
      <c r="R97" s="33">
        <f>Q97/N97</f>
        <v>0</v>
      </c>
      <c r="S97" s="4"/>
    </row>
    <row r="98" spans="1:19" x14ac:dyDescent="0.2">
      <c r="A98" s="23" t="s">
        <v>48</v>
      </c>
      <c r="B98" s="3">
        <f t="shared" ref="B98:Q98" si="32">SUM(B97)</f>
        <v>5</v>
      </c>
      <c r="C98" s="3">
        <f t="shared" si="32"/>
        <v>5</v>
      </c>
      <c r="D98" s="3">
        <f t="shared" si="32"/>
        <v>5</v>
      </c>
      <c r="E98" s="3">
        <f t="shared" si="32"/>
        <v>5</v>
      </c>
      <c r="F98" s="3">
        <f t="shared" si="32"/>
        <v>5</v>
      </c>
      <c r="G98" s="3">
        <f t="shared" si="32"/>
        <v>5</v>
      </c>
      <c r="H98" s="3">
        <f t="shared" si="32"/>
        <v>5</v>
      </c>
      <c r="I98" s="3">
        <f t="shared" si="32"/>
        <v>5</v>
      </c>
      <c r="J98" s="3">
        <f t="shared" si="32"/>
        <v>5</v>
      </c>
      <c r="K98" s="3">
        <f t="shared" si="32"/>
        <v>5</v>
      </c>
      <c r="L98" s="3">
        <f t="shared" si="32"/>
        <v>5</v>
      </c>
      <c r="M98" s="3">
        <f t="shared" si="32"/>
        <v>5</v>
      </c>
      <c r="N98" s="3">
        <f t="shared" si="32"/>
        <v>60</v>
      </c>
      <c r="O98" s="4"/>
      <c r="P98" s="3">
        <f t="shared" si="32"/>
        <v>60</v>
      </c>
      <c r="Q98" s="3">
        <f t="shared" si="32"/>
        <v>0</v>
      </c>
      <c r="R98" s="31">
        <f>Q98/N98</f>
        <v>0</v>
      </c>
      <c r="S98" s="4"/>
    </row>
    <row r="99" spans="1:19" x14ac:dyDescent="0.2">
      <c r="A99" s="2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4"/>
      <c r="P99" s="3"/>
      <c r="Q99" s="3"/>
      <c r="R99" s="31"/>
      <c r="S99" s="4"/>
    </row>
    <row r="100" spans="1:19" x14ac:dyDescent="0.2">
      <c r="A100" s="23">
        <v>330</v>
      </c>
      <c r="B100" s="3">
        <v>2</v>
      </c>
      <c r="C100" s="3">
        <v>2</v>
      </c>
      <c r="D100" s="3">
        <v>2</v>
      </c>
      <c r="E100" s="3">
        <v>2</v>
      </c>
      <c r="F100" s="3">
        <v>2</v>
      </c>
      <c r="G100" s="3">
        <v>2</v>
      </c>
      <c r="H100" s="3">
        <v>2</v>
      </c>
      <c r="I100" s="3">
        <v>2</v>
      </c>
      <c r="J100" s="3">
        <v>2</v>
      </c>
      <c r="K100" s="3">
        <v>2</v>
      </c>
      <c r="L100" s="3">
        <v>2</v>
      </c>
      <c r="M100" s="3">
        <v>2</v>
      </c>
      <c r="N100" s="4">
        <f>SUM(B100:M100)</f>
        <v>24</v>
      </c>
      <c r="O100" s="4"/>
      <c r="P100" s="3">
        <f>M100*12</f>
        <v>24</v>
      </c>
      <c r="Q100" s="3">
        <f>P100-N100</f>
        <v>0</v>
      </c>
      <c r="R100" s="31">
        <f>Q100/N100</f>
        <v>0</v>
      </c>
      <c r="S100" s="4"/>
    </row>
    <row r="101" spans="1:19" x14ac:dyDescent="0.2">
      <c r="A101" s="23">
        <v>358</v>
      </c>
      <c r="B101" s="3">
        <v>30</v>
      </c>
      <c r="C101" s="3">
        <v>32</v>
      </c>
      <c r="D101" s="3">
        <v>31</v>
      </c>
      <c r="E101" s="3">
        <v>31</v>
      </c>
      <c r="F101" s="3">
        <v>31</v>
      </c>
      <c r="G101" s="3">
        <v>31</v>
      </c>
      <c r="H101" s="3">
        <v>31</v>
      </c>
      <c r="I101" s="3">
        <v>31</v>
      </c>
      <c r="J101" s="3">
        <v>31</v>
      </c>
      <c r="K101" s="3">
        <v>31</v>
      </c>
      <c r="L101" s="3">
        <v>31</v>
      </c>
      <c r="M101" s="3">
        <v>31</v>
      </c>
      <c r="N101" s="4">
        <f>SUM(B101:M101)</f>
        <v>372</v>
      </c>
      <c r="O101" s="4"/>
      <c r="P101" s="3">
        <f t="shared" ref="P101:P102" si="33">M101*12</f>
        <v>372</v>
      </c>
      <c r="Q101" s="3">
        <f>P101-N101</f>
        <v>0</v>
      </c>
      <c r="R101" s="31">
        <f>Q101/N101</f>
        <v>0</v>
      </c>
      <c r="S101" s="4"/>
    </row>
    <row r="102" spans="1:19" x14ac:dyDescent="0.2">
      <c r="A102" s="24">
        <v>370</v>
      </c>
      <c r="B102" s="8">
        <v>1</v>
      </c>
      <c r="C102" s="8">
        <v>1</v>
      </c>
      <c r="D102" s="8">
        <v>1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8">
        <f>SUM(B102:M102)</f>
        <v>12</v>
      </c>
      <c r="O102" s="4"/>
      <c r="P102" s="8">
        <f t="shared" si="33"/>
        <v>12</v>
      </c>
      <c r="Q102" s="8">
        <f>P102-N102</f>
        <v>0</v>
      </c>
      <c r="R102" s="33">
        <f>Q102/N102</f>
        <v>0</v>
      </c>
      <c r="S102" s="4"/>
    </row>
    <row r="103" spans="1:19" x14ac:dyDescent="0.2">
      <c r="A103" s="23" t="s">
        <v>49</v>
      </c>
      <c r="B103" s="3">
        <f t="shared" ref="B103:Q103" si="34">SUM(B100:B102)</f>
        <v>33</v>
      </c>
      <c r="C103" s="3">
        <f t="shared" si="34"/>
        <v>35</v>
      </c>
      <c r="D103" s="3">
        <f t="shared" si="34"/>
        <v>34</v>
      </c>
      <c r="E103" s="3">
        <f t="shared" si="34"/>
        <v>34</v>
      </c>
      <c r="F103" s="3">
        <f t="shared" si="34"/>
        <v>34</v>
      </c>
      <c r="G103" s="3">
        <f t="shared" si="34"/>
        <v>34</v>
      </c>
      <c r="H103" s="3">
        <f t="shared" si="34"/>
        <v>34</v>
      </c>
      <c r="I103" s="3">
        <f t="shared" si="34"/>
        <v>34</v>
      </c>
      <c r="J103" s="3">
        <f t="shared" si="34"/>
        <v>34</v>
      </c>
      <c r="K103" s="3">
        <f t="shared" si="34"/>
        <v>34</v>
      </c>
      <c r="L103" s="3">
        <f t="shared" si="34"/>
        <v>34</v>
      </c>
      <c r="M103" s="3">
        <f t="shared" si="34"/>
        <v>34</v>
      </c>
      <c r="N103" s="3">
        <f t="shared" si="34"/>
        <v>408</v>
      </c>
      <c r="O103" s="4"/>
      <c r="P103" s="3">
        <f t="shared" si="34"/>
        <v>408</v>
      </c>
      <c r="Q103" s="3">
        <f t="shared" si="34"/>
        <v>0</v>
      </c>
      <c r="R103" s="31">
        <f>Q103/N103</f>
        <v>0</v>
      </c>
      <c r="S103" s="4"/>
    </row>
    <row r="104" spans="1:19" x14ac:dyDescent="0.2">
      <c r="A104" s="2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4"/>
      <c r="P104" s="3"/>
      <c r="Q104" s="3"/>
      <c r="R104" s="31"/>
      <c r="S104" s="4"/>
    </row>
    <row r="105" spans="1:19" x14ac:dyDescent="0.2">
      <c r="A105" s="23">
        <v>331</v>
      </c>
      <c r="B105" s="3">
        <v>1</v>
      </c>
      <c r="C105" s="3">
        <v>1</v>
      </c>
      <c r="D105" s="3">
        <v>1</v>
      </c>
      <c r="E105" s="3">
        <v>1</v>
      </c>
      <c r="F105" s="3">
        <v>1</v>
      </c>
      <c r="G105" s="3">
        <v>1</v>
      </c>
      <c r="H105" s="3">
        <v>1</v>
      </c>
      <c r="I105" s="3">
        <v>1</v>
      </c>
      <c r="J105" s="3">
        <v>1</v>
      </c>
      <c r="K105" s="3">
        <v>1</v>
      </c>
      <c r="L105" s="3">
        <v>1</v>
      </c>
      <c r="M105" s="3">
        <v>1</v>
      </c>
      <c r="N105" s="4">
        <f>SUM(B105:M105)</f>
        <v>12</v>
      </c>
      <c r="O105" s="4"/>
      <c r="P105" s="3">
        <f>M105*12</f>
        <v>12</v>
      </c>
      <c r="Q105" s="3">
        <f>P105-N105</f>
        <v>0</v>
      </c>
      <c r="R105" s="31">
        <f>Q105/N105</f>
        <v>0</v>
      </c>
      <c r="S105" s="4"/>
    </row>
    <row r="106" spans="1:19" x14ac:dyDescent="0.2">
      <c r="A106" s="23">
        <v>333</v>
      </c>
      <c r="B106" s="3">
        <v>1</v>
      </c>
      <c r="C106" s="3">
        <v>1</v>
      </c>
      <c r="D106" s="3">
        <v>1</v>
      </c>
      <c r="E106" s="3">
        <v>1</v>
      </c>
      <c r="F106" s="3">
        <v>1</v>
      </c>
      <c r="G106" s="3">
        <v>1</v>
      </c>
      <c r="H106" s="3">
        <v>1</v>
      </c>
      <c r="I106" s="3">
        <v>1</v>
      </c>
      <c r="J106" s="3">
        <v>1</v>
      </c>
      <c r="K106" s="3">
        <v>1</v>
      </c>
      <c r="L106" s="3">
        <v>1</v>
      </c>
      <c r="M106" s="3">
        <v>1</v>
      </c>
      <c r="N106" s="4">
        <f>SUM(B106:M106)</f>
        <v>12</v>
      </c>
      <c r="O106" s="4"/>
      <c r="P106" s="3">
        <f>M106*12</f>
        <v>12</v>
      </c>
      <c r="Q106" s="3">
        <f>P106-N106</f>
        <v>0</v>
      </c>
      <c r="R106" s="31">
        <f>Q106/N106</f>
        <v>0</v>
      </c>
      <c r="S106" s="4"/>
    </row>
    <row r="107" spans="1:19" x14ac:dyDescent="0.2">
      <c r="A107" s="23">
        <v>359</v>
      </c>
      <c r="B107" s="3">
        <v>15</v>
      </c>
      <c r="C107" s="3">
        <v>15</v>
      </c>
      <c r="D107" s="3">
        <v>15</v>
      </c>
      <c r="E107" s="3">
        <v>15</v>
      </c>
      <c r="F107" s="3">
        <v>14</v>
      </c>
      <c r="G107" s="3">
        <v>15</v>
      </c>
      <c r="H107" s="3">
        <v>15</v>
      </c>
      <c r="I107" s="3">
        <v>16</v>
      </c>
      <c r="J107" s="3">
        <v>15</v>
      </c>
      <c r="K107" s="3">
        <v>13</v>
      </c>
      <c r="L107" s="3">
        <v>12</v>
      </c>
      <c r="M107" s="3">
        <v>12</v>
      </c>
      <c r="N107" s="4">
        <f>SUM(B107:M107)</f>
        <v>172</v>
      </c>
      <c r="O107" s="4"/>
      <c r="P107" s="3">
        <f>M107*12</f>
        <v>144</v>
      </c>
      <c r="Q107" s="3">
        <f>P107-N107</f>
        <v>-28</v>
      </c>
      <c r="R107" s="31">
        <f>Q107/N107</f>
        <v>-0.16279069767441862</v>
      </c>
      <c r="S107" s="4"/>
    </row>
    <row r="108" spans="1:19" x14ac:dyDescent="0.2">
      <c r="A108" s="24">
        <v>371</v>
      </c>
      <c r="B108" s="8">
        <v>3</v>
      </c>
      <c r="C108" s="8">
        <v>3</v>
      </c>
      <c r="D108" s="8">
        <v>3</v>
      </c>
      <c r="E108" s="8">
        <v>3</v>
      </c>
      <c r="F108" s="8">
        <v>3</v>
      </c>
      <c r="G108" s="8">
        <v>3</v>
      </c>
      <c r="H108" s="8">
        <v>3</v>
      </c>
      <c r="I108" s="8">
        <v>3</v>
      </c>
      <c r="J108" s="8">
        <v>3</v>
      </c>
      <c r="K108" s="8">
        <v>3</v>
      </c>
      <c r="L108" s="8">
        <v>3</v>
      </c>
      <c r="M108" s="8">
        <v>3</v>
      </c>
      <c r="N108" s="8">
        <f>SUM(B108:M108)</f>
        <v>36</v>
      </c>
      <c r="O108" s="4"/>
      <c r="P108" s="8">
        <f>M108*12</f>
        <v>36</v>
      </c>
      <c r="Q108" s="8">
        <f>P108-N108</f>
        <v>0</v>
      </c>
      <c r="R108" s="33">
        <f>Q108/N108</f>
        <v>0</v>
      </c>
      <c r="S108" s="4"/>
    </row>
    <row r="109" spans="1:19" x14ac:dyDescent="0.2">
      <c r="A109" s="23" t="s">
        <v>50</v>
      </c>
      <c r="B109" s="3">
        <f t="shared" ref="B109:Q109" si="35">SUM(B105:B108)</f>
        <v>20</v>
      </c>
      <c r="C109" s="3">
        <f t="shared" si="35"/>
        <v>20</v>
      </c>
      <c r="D109" s="3">
        <f t="shared" si="35"/>
        <v>20</v>
      </c>
      <c r="E109" s="3">
        <f t="shared" si="35"/>
        <v>20</v>
      </c>
      <c r="F109" s="3">
        <f t="shared" si="35"/>
        <v>19</v>
      </c>
      <c r="G109" s="3">
        <f t="shared" si="35"/>
        <v>20</v>
      </c>
      <c r="H109" s="3">
        <f t="shared" si="35"/>
        <v>20</v>
      </c>
      <c r="I109" s="3">
        <f t="shared" si="35"/>
        <v>21</v>
      </c>
      <c r="J109" s="3">
        <f t="shared" si="35"/>
        <v>20</v>
      </c>
      <c r="K109" s="3">
        <f t="shared" si="35"/>
        <v>18</v>
      </c>
      <c r="L109" s="3">
        <f t="shared" si="35"/>
        <v>17</v>
      </c>
      <c r="M109" s="3">
        <f t="shared" si="35"/>
        <v>17</v>
      </c>
      <c r="N109" s="3">
        <f t="shared" si="35"/>
        <v>232</v>
      </c>
      <c r="O109" s="4"/>
      <c r="P109" s="3">
        <f t="shared" si="35"/>
        <v>204</v>
      </c>
      <c r="Q109" s="3">
        <f t="shared" si="35"/>
        <v>-28</v>
      </c>
      <c r="R109" s="31">
        <f>Q109/N109</f>
        <v>-0.1206896551724138</v>
      </c>
      <c r="S109" s="4"/>
    </row>
    <row r="110" spans="1:19" x14ac:dyDescent="0.2">
      <c r="A110" s="2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4"/>
      <c r="P110" s="3"/>
      <c r="Q110" s="3"/>
      <c r="R110" s="31"/>
      <c r="S110" s="4"/>
    </row>
    <row r="111" spans="1:19" x14ac:dyDescent="0.2">
      <c r="A111" s="23">
        <v>332</v>
      </c>
      <c r="B111" s="3">
        <v>1</v>
      </c>
      <c r="C111" s="3">
        <v>1</v>
      </c>
      <c r="D111" s="3">
        <v>1</v>
      </c>
      <c r="E111" s="3">
        <v>1</v>
      </c>
      <c r="F111" s="3">
        <v>1</v>
      </c>
      <c r="G111" s="3">
        <v>1</v>
      </c>
      <c r="H111" s="3">
        <v>1</v>
      </c>
      <c r="I111" s="3">
        <v>1</v>
      </c>
      <c r="J111" s="3">
        <v>1</v>
      </c>
      <c r="K111" s="3">
        <v>1</v>
      </c>
      <c r="L111" s="3">
        <v>1</v>
      </c>
      <c r="M111" s="3">
        <v>1</v>
      </c>
      <c r="N111" s="4">
        <f>SUM(B111:M111)</f>
        <v>12</v>
      </c>
      <c r="O111" s="4"/>
      <c r="P111" s="3">
        <f>M111*12</f>
        <v>12</v>
      </c>
      <c r="Q111" s="3">
        <f>P111-N111</f>
        <v>0</v>
      </c>
      <c r="R111" s="31">
        <f>Q111/N111</f>
        <v>0</v>
      </c>
      <c r="S111" s="4"/>
    </row>
    <row r="112" spans="1:19" x14ac:dyDescent="0.2">
      <c r="A112" s="23">
        <v>360</v>
      </c>
      <c r="B112" s="3">
        <v>1</v>
      </c>
      <c r="C112" s="3">
        <v>1</v>
      </c>
      <c r="D112" s="3">
        <v>1</v>
      </c>
      <c r="E112" s="3">
        <v>1</v>
      </c>
      <c r="F112" s="3">
        <v>1</v>
      </c>
      <c r="G112" s="3">
        <v>1</v>
      </c>
      <c r="H112" s="3">
        <v>1</v>
      </c>
      <c r="I112" s="3">
        <v>1</v>
      </c>
      <c r="J112" s="3">
        <v>1</v>
      </c>
      <c r="K112" s="3">
        <v>1</v>
      </c>
      <c r="L112" s="3">
        <v>1</v>
      </c>
      <c r="M112" s="3">
        <v>1</v>
      </c>
      <c r="N112" s="4">
        <f>SUM(B112:M112)</f>
        <v>12</v>
      </c>
      <c r="O112" s="4"/>
      <c r="P112" s="3">
        <f>M112*12</f>
        <v>12</v>
      </c>
      <c r="Q112" s="3">
        <f>P112-N112</f>
        <v>0</v>
      </c>
      <c r="R112" s="31">
        <f>Q112/N112</f>
        <v>0</v>
      </c>
      <c r="S112" s="4"/>
    </row>
    <row r="113" spans="1:19" x14ac:dyDescent="0.2">
      <c r="A113" s="24">
        <v>372</v>
      </c>
      <c r="B113" s="8">
        <v>1</v>
      </c>
      <c r="C113" s="8">
        <v>1</v>
      </c>
      <c r="D113" s="8">
        <v>1</v>
      </c>
      <c r="E113" s="8">
        <v>1</v>
      </c>
      <c r="F113" s="8">
        <v>1</v>
      </c>
      <c r="G113" s="8">
        <v>1</v>
      </c>
      <c r="H113" s="8">
        <v>1</v>
      </c>
      <c r="I113" s="8">
        <v>1</v>
      </c>
      <c r="J113" s="8">
        <v>1</v>
      </c>
      <c r="K113" s="8">
        <v>1</v>
      </c>
      <c r="L113" s="8">
        <v>1</v>
      </c>
      <c r="M113" s="8">
        <v>1</v>
      </c>
      <c r="N113" s="8">
        <f>SUM(B113:M113)</f>
        <v>12</v>
      </c>
      <c r="O113" s="4"/>
      <c r="P113" s="8">
        <f>M113*12</f>
        <v>12</v>
      </c>
      <c r="Q113" s="8">
        <f>P113-N113</f>
        <v>0</v>
      </c>
      <c r="R113" s="33">
        <f>Q113/N113</f>
        <v>0</v>
      </c>
      <c r="S113" s="4"/>
    </row>
    <row r="114" spans="1:19" x14ac:dyDescent="0.2">
      <c r="A114" s="23" t="s">
        <v>51</v>
      </c>
      <c r="B114" s="3">
        <f t="shared" ref="B114:Q114" si="36">SUM(B111:B113)</f>
        <v>3</v>
      </c>
      <c r="C114" s="3">
        <f t="shared" si="36"/>
        <v>3</v>
      </c>
      <c r="D114" s="3">
        <f t="shared" si="36"/>
        <v>3</v>
      </c>
      <c r="E114" s="3">
        <f t="shared" si="36"/>
        <v>3</v>
      </c>
      <c r="F114" s="3">
        <f t="shared" si="36"/>
        <v>3</v>
      </c>
      <c r="G114" s="3">
        <f t="shared" si="36"/>
        <v>3</v>
      </c>
      <c r="H114" s="3">
        <f t="shared" si="36"/>
        <v>3</v>
      </c>
      <c r="I114" s="3">
        <f t="shared" si="36"/>
        <v>3</v>
      </c>
      <c r="J114" s="3">
        <f t="shared" si="36"/>
        <v>3</v>
      </c>
      <c r="K114" s="3">
        <f t="shared" si="36"/>
        <v>3</v>
      </c>
      <c r="L114" s="3">
        <f t="shared" si="36"/>
        <v>3</v>
      </c>
      <c r="M114" s="3">
        <f t="shared" si="36"/>
        <v>3</v>
      </c>
      <c r="N114" s="3">
        <f t="shared" si="36"/>
        <v>36</v>
      </c>
      <c r="O114" s="4"/>
      <c r="P114" s="3">
        <f t="shared" si="36"/>
        <v>36</v>
      </c>
      <c r="Q114" s="3">
        <f t="shared" si="36"/>
        <v>0</v>
      </c>
      <c r="R114" s="31">
        <f>Q114/N114</f>
        <v>0</v>
      </c>
      <c r="S114" s="4"/>
    </row>
    <row r="115" spans="1:19" x14ac:dyDescent="0.2">
      <c r="A115" s="2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4"/>
      <c r="P115" s="3"/>
      <c r="Q115" s="3"/>
      <c r="R115" s="31"/>
      <c r="S115" s="4"/>
    </row>
    <row r="116" spans="1:19" x14ac:dyDescent="0.2">
      <c r="A116" s="25" t="s">
        <v>52</v>
      </c>
      <c r="B116" s="9">
        <f t="shared" ref="B116:H116" si="37">B98+B103+B109+B114</f>
        <v>61</v>
      </c>
      <c r="C116" s="9">
        <f t="shared" si="37"/>
        <v>63</v>
      </c>
      <c r="D116" s="9">
        <f t="shared" si="37"/>
        <v>62</v>
      </c>
      <c r="E116" s="9">
        <f t="shared" si="37"/>
        <v>62</v>
      </c>
      <c r="F116" s="9">
        <f t="shared" si="37"/>
        <v>61</v>
      </c>
      <c r="G116" s="9">
        <f t="shared" si="37"/>
        <v>62</v>
      </c>
      <c r="H116" s="9">
        <f t="shared" si="37"/>
        <v>62</v>
      </c>
      <c r="I116" s="9">
        <f>I98+I103+I109+I114</f>
        <v>63</v>
      </c>
      <c r="J116" s="9">
        <f t="shared" ref="J116:Q116" si="38">J98+J103+J109+J114</f>
        <v>62</v>
      </c>
      <c r="K116" s="9">
        <f t="shared" si="38"/>
        <v>60</v>
      </c>
      <c r="L116" s="9">
        <f t="shared" si="38"/>
        <v>59</v>
      </c>
      <c r="M116" s="9">
        <f t="shared" si="38"/>
        <v>59</v>
      </c>
      <c r="N116" s="9">
        <f t="shared" si="38"/>
        <v>736</v>
      </c>
      <c r="O116" s="10"/>
      <c r="P116" s="9">
        <f t="shared" si="38"/>
        <v>708</v>
      </c>
      <c r="Q116" s="9">
        <f t="shared" si="38"/>
        <v>-28</v>
      </c>
      <c r="R116" s="34">
        <f>Q116/N116</f>
        <v>-3.8043478260869568E-2</v>
      </c>
      <c r="S116" s="10"/>
    </row>
    <row r="117" spans="1:19" x14ac:dyDescent="0.2">
      <c r="A117" s="2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4"/>
      <c r="P117" s="3"/>
      <c r="Q117" s="3"/>
      <c r="R117" s="31"/>
      <c r="S117" s="4"/>
    </row>
    <row r="118" spans="1:19" x14ac:dyDescent="0.2">
      <c r="A118" s="23">
        <v>93</v>
      </c>
      <c r="B118" s="3">
        <v>356</v>
      </c>
      <c r="C118" s="3">
        <v>357</v>
      </c>
      <c r="D118" s="3">
        <v>352</v>
      </c>
      <c r="E118" s="3">
        <v>346</v>
      </c>
      <c r="F118" s="3">
        <v>345</v>
      </c>
      <c r="G118" s="3">
        <v>341</v>
      </c>
      <c r="H118" s="3">
        <v>333</v>
      </c>
      <c r="I118" s="3">
        <v>324</v>
      </c>
      <c r="J118" s="3">
        <v>320</v>
      </c>
      <c r="K118" s="3">
        <v>317</v>
      </c>
      <c r="L118" s="3">
        <v>314</v>
      </c>
      <c r="M118" s="3">
        <v>312</v>
      </c>
      <c r="N118" s="4">
        <f t="shared" ref="N118:N146" si="39">SUM(B118:M118)</f>
        <v>4017</v>
      </c>
      <c r="O118" s="4"/>
      <c r="P118" s="3">
        <f>M118*12</f>
        <v>3744</v>
      </c>
      <c r="Q118" s="3">
        <f t="shared" ref="Q118:Q145" si="40">P118-N118</f>
        <v>-273</v>
      </c>
      <c r="R118" s="31">
        <f t="shared" ref="R118:R145" si="41">Q118/N118</f>
        <v>-6.7961165048543687E-2</v>
      </c>
      <c r="S118" s="4"/>
    </row>
    <row r="119" spans="1:19" x14ac:dyDescent="0.2">
      <c r="A119" s="23">
        <v>94</v>
      </c>
      <c r="B119" s="3">
        <v>12093</v>
      </c>
      <c r="C119" s="3">
        <v>11973</v>
      </c>
      <c r="D119" s="3">
        <v>11765</v>
      </c>
      <c r="E119" s="3">
        <v>11606</v>
      </c>
      <c r="F119" s="3">
        <v>11456</v>
      </c>
      <c r="G119" s="3">
        <v>11247</v>
      </c>
      <c r="H119" s="3">
        <v>11118</v>
      </c>
      <c r="I119" s="3">
        <v>10884</v>
      </c>
      <c r="J119" s="3">
        <v>10701</v>
      </c>
      <c r="K119" s="3">
        <v>10529</v>
      </c>
      <c r="L119" s="3">
        <v>10288</v>
      </c>
      <c r="M119" s="3">
        <v>10108</v>
      </c>
      <c r="N119" s="4">
        <f t="shared" si="39"/>
        <v>133768</v>
      </c>
      <c r="O119" s="4"/>
      <c r="P119" s="3">
        <f t="shared" ref="P119:P145" si="42">M119*12</f>
        <v>121296</v>
      </c>
      <c r="Q119" s="3">
        <f t="shared" si="40"/>
        <v>-12472</v>
      </c>
      <c r="R119" s="31">
        <f t="shared" si="41"/>
        <v>-9.3236050475450027E-2</v>
      </c>
      <c r="S119" s="4"/>
    </row>
    <row r="120" spans="1:19" x14ac:dyDescent="0.2">
      <c r="A120" s="23">
        <v>95</v>
      </c>
      <c r="B120" s="3">
        <v>46</v>
      </c>
      <c r="C120" s="3">
        <v>46</v>
      </c>
      <c r="D120" s="3">
        <v>46</v>
      </c>
      <c r="E120" s="3">
        <v>46</v>
      </c>
      <c r="F120" s="3">
        <v>46</v>
      </c>
      <c r="G120" s="3">
        <v>47</v>
      </c>
      <c r="H120" s="3">
        <v>45</v>
      </c>
      <c r="I120" s="3">
        <v>45</v>
      </c>
      <c r="J120" s="3">
        <v>44</v>
      </c>
      <c r="K120" s="3">
        <v>44</v>
      </c>
      <c r="L120" s="3">
        <v>44</v>
      </c>
      <c r="M120" s="3">
        <v>42</v>
      </c>
      <c r="N120" s="4">
        <f t="shared" si="39"/>
        <v>541</v>
      </c>
      <c r="O120" s="4"/>
      <c r="P120" s="3">
        <f t="shared" si="42"/>
        <v>504</v>
      </c>
      <c r="Q120" s="3">
        <f t="shared" si="40"/>
        <v>-37</v>
      </c>
      <c r="R120" s="31">
        <f t="shared" si="41"/>
        <v>-6.839186691312385E-2</v>
      </c>
      <c r="S120" s="4"/>
    </row>
    <row r="121" spans="1:19" x14ac:dyDescent="0.2">
      <c r="A121" s="23">
        <v>97</v>
      </c>
      <c r="B121" s="3">
        <v>1038</v>
      </c>
      <c r="C121" s="3">
        <v>1028</v>
      </c>
      <c r="D121" s="3">
        <v>1018</v>
      </c>
      <c r="E121" s="3">
        <v>1016</v>
      </c>
      <c r="F121" s="3">
        <v>1014</v>
      </c>
      <c r="G121" s="3">
        <v>1008</v>
      </c>
      <c r="H121" s="3">
        <v>999</v>
      </c>
      <c r="I121" s="3">
        <v>1024</v>
      </c>
      <c r="J121" s="3">
        <v>985</v>
      </c>
      <c r="K121" s="3">
        <v>990</v>
      </c>
      <c r="L121" s="3">
        <v>974</v>
      </c>
      <c r="M121" s="3">
        <v>971</v>
      </c>
      <c r="N121" s="4">
        <f t="shared" si="39"/>
        <v>12065</v>
      </c>
      <c r="O121" s="4"/>
      <c r="P121" s="3">
        <f t="shared" si="42"/>
        <v>11652</v>
      </c>
      <c r="Q121" s="3">
        <f t="shared" si="40"/>
        <v>-413</v>
      </c>
      <c r="R121" s="31">
        <f t="shared" si="41"/>
        <v>-3.423124740986324E-2</v>
      </c>
      <c r="S121" s="4"/>
    </row>
    <row r="122" spans="1:19" x14ac:dyDescent="0.2">
      <c r="A122" s="23">
        <v>98</v>
      </c>
      <c r="B122" s="3">
        <v>94</v>
      </c>
      <c r="C122" s="3">
        <v>93</v>
      </c>
      <c r="D122" s="3">
        <v>91</v>
      </c>
      <c r="E122" s="3">
        <v>90</v>
      </c>
      <c r="F122" s="3">
        <v>90</v>
      </c>
      <c r="G122" s="3">
        <v>91</v>
      </c>
      <c r="H122" s="3">
        <v>88</v>
      </c>
      <c r="I122" s="3">
        <v>86</v>
      </c>
      <c r="J122" s="3">
        <v>88</v>
      </c>
      <c r="K122" s="3">
        <v>87</v>
      </c>
      <c r="L122" s="3">
        <v>86</v>
      </c>
      <c r="M122" s="3">
        <v>86</v>
      </c>
      <c r="N122" s="4">
        <f t="shared" si="39"/>
        <v>1070</v>
      </c>
      <c r="O122" s="4"/>
      <c r="P122" s="3">
        <f t="shared" si="42"/>
        <v>1032</v>
      </c>
      <c r="Q122" s="3">
        <f t="shared" si="40"/>
        <v>-38</v>
      </c>
      <c r="R122" s="31">
        <f t="shared" si="41"/>
        <v>-3.5514018691588788E-2</v>
      </c>
      <c r="S122" s="4"/>
    </row>
    <row r="123" spans="1:19" x14ac:dyDescent="0.2">
      <c r="A123" s="23">
        <v>99</v>
      </c>
      <c r="B123" s="3">
        <v>3</v>
      </c>
      <c r="C123" s="3">
        <v>3</v>
      </c>
      <c r="D123" s="3">
        <v>3</v>
      </c>
      <c r="E123" s="3">
        <v>3</v>
      </c>
      <c r="F123" s="3">
        <v>3</v>
      </c>
      <c r="G123" s="3">
        <v>3</v>
      </c>
      <c r="H123" s="3">
        <v>3</v>
      </c>
      <c r="I123" s="3">
        <v>3</v>
      </c>
      <c r="J123" s="3">
        <v>3</v>
      </c>
      <c r="K123" s="3">
        <v>3</v>
      </c>
      <c r="L123" s="3">
        <v>3</v>
      </c>
      <c r="M123" s="3">
        <v>3</v>
      </c>
      <c r="N123" s="4">
        <f t="shared" si="39"/>
        <v>36</v>
      </c>
      <c r="O123" s="4"/>
      <c r="P123" s="3">
        <f t="shared" si="42"/>
        <v>36</v>
      </c>
      <c r="Q123" s="3">
        <f t="shared" si="40"/>
        <v>0</v>
      </c>
      <c r="R123" s="31">
        <f t="shared" si="41"/>
        <v>0</v>
      </c>
      <c r="S123" s="4"/>
    </row>
    <row r="124" spans="1:19" x14ac:dyDescent="0.2">
      <c r="A124" s="23">
        <v>103</v>
      </c>
      <c r="B124" s="3">
        <v>2</v>
      </c>
      <c r="C124" s="3">
        <v>2</v>
      </c>
      <c r="D124" s="3">
        <v>2</v>
      </c>
      <c r="E124" s="3">
        <v>2</v>
      </c>
      <c r="F124" s="3">
        <v>2</v>
      </c>
      <c r="G124" s="3">
        <v>2</v>
      </c>
      <c r="H124" s="3">
        <v>2</v>
      </c>
      <c r="I124" s="3">
        <v>2</v>
      </c>
      <c r="J124" s="3">
        <v>2</v>
      </c>
      <c r="K124" s="3">
        <v>2</v>
      </c>
      <c r="L124" s="3">
        <v>2</v>
      </c>
      <c r="M124" s="3">
        <v>2</v>
      </c>
      <c r="N124" s="4">
        <f t="shared" si="39"/>
        <v>24</v>
      </c>
      <c r="O124" s="4"/>
      <c r="P124" s="3">
        <f t="shared" si="42"/>
        <v>24</v>
      </c>
      <c r="Q124" s="3">
        <f t="shared" si="40"/>
        <v>0</v>
      </c>
      <c r="R124" s="31">
        <f t="shared" si="41"/>
        <v>0</v>
      </c>
      <c r="S124" s="4"/>
    </row>
    <row r="125" spans="1:19" x14ac:dyDescent="0.2">
      <c r="A125" s="23">
        <v>107</v>
      </c>
      <c r="B125" s="3">
        <v>1053</v>
      </c>
      <c r="C125" s="3">
        <v>1044</v>
      </c>
      <c r="D125" s="3">
        <v>1041</v>
      </c>
      <c r="E125" s="3">
        <v>1028</v>
      </c>
      <c r="F125" s="3">
        <v>1027</v>
      </c>
      <c r="G125" s="3">
        <v>1016</v>
      </c>
      <c r="H125" s="3">
        <v>1003</v>
      </c>
      <c r="I125" s="3">
        <v>1001</v>
      </c>
      <c r="J125" s="3">
        <v>990</v>
      </c>
      <c r="K125" s="3">
        <v>987</v>
      </c>
      <c r="L125" s="3">
        <v>979</v>
      </c>
      <c r="M125" s="3">
        <v>969</v>
      </c>
      <c r="N125" s="4">
        <f t="shared" si="39"/>
        <v>12138</v>
      </c>
      <c r="O125" s="4"/>
      <c r="P125" s="3">
        <f t="shared" si="42"/>
        <v>11628</v>
      </c>
      <c r="Q125" s="3">
        <f t="shared" si="40"/>
        <v>-510</v>
      </c>
      <c r="R125" s="31">
        <f t="shared" si="41"/>
        <v>-4.2016806722689079E-2</v>
      </c>
      <c r="S125" s="4"/>
    </row>
    <row r="126" spans="1:19" x14ac:dyDescent="0.2">
      <c r="A126" s="23">
        <v>109</v>
      </c>
      <c r="B126" s="3">
        <v>1472</v>
      </c>
      <c r="C126" s="3">
        <v>1473</v>
      </c>
      <c r="D126" s="3">
        <v>1458</v>
      </c>
      <c r="E126" s="3">
        <v>1443</v>
      </c>
      <c r="F126" s="3">
        <v>1442</v>
      </c>
      <c r="G126" s="3">
        <v>1424</v>
      </c>
      <c r="H126" s="3">
        <v>1398</v>
      </c>
      <c r="I126" s="3">
        <v>1392</v>
      </c>
      <c r="J126" s="3">
        <v>1386</v>
      </c>
      <c r="K126" s="3">
        <v>1379</v>
      </c>
      <c r="L126" s="3">
        <v>1370</v>
      </c>
      <c r="M126" s="3">
        <v>1365</v>
      </c>
      <c r="N126" s="4">
        <f t="shared" si="39"/>
        <v>17002</v>
      </c>
      <c r="O126" s="4"/>
      <c r="P126" s="3">
        <f t="shared" si="42"/>
        <v>16380</v>
      </c>
      <c r="Q126" s="3">
        <f t="shared" si="40"/>
        <v>-622</v>
      </c>
      <c r="R126" s="31">
        <f t="shared" si="41"/>
        <v>-3.6583931302199744E-2</v>
      </c>
      <c r="S126" s="4"/>
    </row>
    <row r="127" spans="1:19" x14ac:dyDescent="0.2">
      <c r="A127" s="23">
        <v>110</v>
      </c>
      <c r="B127" s="3">
        <v>65</v>
      </c>
      <c r="C127" s="3">
        <v>65</v>
      </c>
      <c r="D127" s="3">
        <v>62</v>
      </c>
      <c r="E127" s="3">
        <v>60</v>
      </c>
      <c r="F127" s="3">
        <v>60</v>
      </c>
      <c r="G127" s="3">
        <v>58</v>
      </c>
      <c r="H127" s="3">
        <v>57</v>
      </c>
      <c r="I127" s="3">
        <v>58</v>
      </c>
      <c r="J127" s="3">
        <v>54</v>
      </c>
      <c r="K127" s="3">
        <v>54</v>
      </c>
      <c r="L127" s="3">
        <v>54</v>
      </c>
      <c r="M127" s="3">
        <v>57</v>
      </c>
      <c r="N127" s="4">
        <f t="shared" si="39"/>
        <v>704</v>
      </c>
      <c r="O127" s="4"/>
      <c r="P127" s="3">
        <f t="shared" si="42"/>
        <v>684</v>
      </c>
      <c r="Q127" s="3">
        <f t="shared" si="40"/>
        <v>-20</v>
      </c>
      <c r="R127" s="31">
        <f t="shared" si="41"/>
        <v>-2.8409090909090908E-2</v>
      </c>
      <c r="S127" s="4"/>
    </row>
    <row r="128" spans="1:19" x14ac:dyDescent="0.2">
      <c r="A128" s="23">
        <v>111</v>
      </c>
      <c r="B128" s="3">
        <v>200</v>
      </c>
      <c r="C128" s="3">
        <v>198</v>
      </c>
      <c r="D128" s="3">
        <v>197</v>
      </c>
      <c r="E128" s="3">
        <v>197</v>
      </c>
      <c r="F128" s="3">
        <v>198</v>
      </c>
      <c r="G128" s="3">
        <v>197</v>
      </c>
      <c r="H128" s="3">
        <v>197</v>
      </c>
      <c r="I128" s="3">
        <v>197</v>
      </c>
      <c r="J128" s="3">
        <v>196</v>
      </c>
      <c r="K128" s="3">
        <v>197</v>
      </c>
      <c r="L128" s="3">
        <v>196</v>
      </c>
      <c r="M128" s="3">
        <v>190</v>
      </c>
      <c r="N128" s="4">
        <f t="shared" si="39"/>
        <v>2360</v>
      </c>
      <c r="O128" s="4"/>
      <c r="P128" s="3">
        <f t="shared" si="42"/>
        <v>2280</v>
      </c>
      <c r="Q128" s="3">
        <f t="shared" si="40"/>
        <v>-80</v>
      </c>
      <c r="R128" s="31">
        <f t="shared" si="41"/>
        <v>-3.3898305084745763E-2</v>
      </c>
      <c r="S128" s="4"/>
    </row>
    <row r="129" spans="1:20" x14ac:dyDescent="0.2">
      <c r="A129" s="23">
        <v>113</v>
      </c>
      <c r="B129" s="3">
        <v>10598</v>
      </c>
      <c r="C129" s="3">
        <v>10487</v>
      </c>
      <c r="D129" s="3">
        <v>10255</v>
      </c>
      <c r="E129" s="3">
        <v>10048</v>
      </c>
      <c r="F129" s="3">
        <v>9925</v>
      </c>
      <c r="G129" s="3">
        <v>9704</v>
      </c>
      <c r="H129" s="3">
        <v>9511</v>
      </c>
      <c r="I129" s="3">
        <v>9297</v>
      </c>
      <c r="J129" s="3">
        <v>9137</v>
      </c>
      <c r="K129" s="3">
        <v>9000</v>
      </c>
      <c r="L129" s="3">
        <v>8824</v>
      </c>
      <c r="M129" s="3">
        <v>8625</v>
      </c>
      <c r="N129" s="4">
        <f t="shared" si="39"/>
        <v>115411</v>
      </c>
      <c r="O129" s="4"/>
      <c r="P129" s="3">
        <f t="shared" si="42"/>
        <v>103500</v>
      </c>
      <c r="Q129" s="3">
        <f t="shared" si="40"/>
        <v>-11911</v>
      </c>
      <c r="R129" s="31">
        <f t="shared" si="41"/>
        <v>-0.10320506710798798</v>
      </c>
      <c r="S129" s="4"/>
    </row>
    <row r="130" spans="1:20" x14ac:dyDescent="0.2">
      <c r="A130" s="23">
        <v>116</v>
      </c>
      <c r="B130" s="3">
        <v>257</v>
      </c>
      <c r="C130" s="3">
        <v>259</v>
      </c>
      <c r="D130" s="3">
        <v>257</v>
      </c>
      <c r="E130" s="3">
        <v>255</v>
      </c>
      <c r="F130" s="3">
        <v>257</v>
      </c>
      <c r="G130" s="3">
        <v>254</v>
      </c>
      <c r="H130" s="3">
        <v>255</v>
      </c>
      <c r="I130" s="3">
        <v>251</v>
      </c>
      <c r="J130" s="3">
        <v>248</v>
      </c>
      <c r="K130" s="3">
        <v>245</v>
      </c>
      <c r="L130" s="3">
        <v>242</v>
      </c>
      <c r="M130" s="3">
        <v>241</v>
      </c>
      <c r="N130" s="4">
        <f t="shared" si="39"/>
        <v>3021</v>
      </c>
      <c r="O130" s="4"/>
      <c r="P130" s="3">
        <f t="shared" si="42"/>
        <v>2892</v>
      </c>
      <c r="Q130" s="3">
        <f t="shared" si="40"/>
        <v>-129</v>
      </c>
      <c r="R130" s="31">
        <f t="shared" si="41"/>
        <v>-4.2701092353525323E-2</v>
      </c>
      <c r="S130" s="4"/>
    </row>
    <row r="131" spans="1:20" x14ac:dyDescent="0.2">
      <c r="A131" s="23">
        <v>120</v>
      </c>
      <c r="B131" s="3">
        <v>1</v>
      </c>
      <c r="C131" s="3">
        <v>1</v>
      </c>
      <c r="D131" s="3">
        <v>1</v>
      </c>
      <c r="E131" s="3">
        <v>1</v>
      </c>
      <c r="F131" s="3">
        <v>1</v>
      </c>
      <c r="G131" s="3">
        <v>1</v>
      </c>
      <c r="H131" s="3">
        <v>1</v>
      </c>
      <c r="I131" s="3">
        <v>1</v>
      </c>
      <c r="J131" s="3">
        <v>1</v>
      </c>
      <c r="K131" s="3">
        <v>1</v>
      </c>
      <c r="L131" s="3">
        <v>1</v>
      </c>
      <c r="M131" s="3">
        <v>1</v>
      </c>
      <c r="N131" s="4">
        <f t="shared" si="39"/>
        <v>12</v>
      </c>
      <c r="O131" s="4"/>
      <c r="P131" s="3">
        <f t="shared" si="42"/>
        <v>12</v>
      </c>
      <c r="Q131" s="3">
        <f t="shared" si="40"/>
        <v>0</v>
      </c>
      <c r="R131" s="31">
        <f t="shared" si="41"/>
        <v>0</v>
      </c>
      <c r="S131" s="4"/>
    </row>
    <row r="132" spans="1:20" x14ac:dyDescent="0.2">
      <c r="A132" s="23">
        <v>122</v>
      </c>
      <c r="B132" s="3">
        <v>15</v>
      </c>
      <c r="C132" s="3">
        <v>13</v>
      </c>
      <c r="D132" s="3">
        <v>13</v>
      </c>
      <c r="E132" s="3">
        <v>13</v>
      </c>
      <c r="F132" s="3">
        <v>13</v>
      </c>
      <c r="G132" s="3">
        <v>13</v>
      </c>
      <c r="H132" s="3">
        <v>13</v>
      </c>
      <c r="I132" s="3">
        <v>13</v>
      </c>
      <c r="J132" s="3">
        <v>13</v>
      </c>
      <c r="K132" s="3">
        <v>13</v>
      </c>
      <c r="L132" s="3">
        <v>13</v>
      </c>
      <c r="M132" s="3">
        <v>13</v>
      </c>
      <c r="N132" s="4">
        <f t="shared" si="39"/>
        <v>158</v>
      </c>
      <c r="O132" s="4"/>
      <c r="P132" s="3">
        <f t="shared" si="42"/>
        <v>156</v>
      </c>
      <c r="Q132" s="3">
        <f t="shared" si="40"/>
        <v>-2</v>
      </c>
      <c r="R132" s="31">
        <f t="shared" si="41"/>
        <v>-1.2658227848101266E-2</v>
      </c>
      <c r="S132" s="4"/>
    </row>
    <row r="133" spans="1:20" x14ac:dyDescent="0.2">
      <c r="A133" s="23">
        <v>126</v>
      </c>
      <c r="B133" s="3">
        <v>2</v>
      </c>
      <c r="C133" s="3">
        <v>1</v>
      </c>
      <c r="D133" s="3">
        <v>1</v>
      </c>
      <c r="E133" s="3">
        <v>1</v>
      </c>
      <c r="F133" s="3">
        <v>1</v>
      </c>
      <c r="G133" s="3">
        <v>1</v>
      </c>
      <c r="H133" s="3">
        <v>1</v>
      </c>
      <c r="I133" s="3">
        <v>1</v>
      </c>
      <c r="J133" s="3">
        <v>1</v>
      </c>
      <c r="K133" s="3">
        <v>1</v>
      </c>
      <c r="L133" s="3">
        <v>1</v>
      </c>
      <c r="M133" s="3">
        <v>1</v>
      </c>
      <c r="N133" s="4">
        <f t="shared" si="39"/>
        <v>13</v>
      </c>
      <c r="O133" s="4"/>
      <c r="P133" s="3">
        <f t="shared" si="42"/>
        <v>12</v>
      </c>
      <c r="Q133" s="3">
        <f t="shared" si="40"/>
        <v>-1</v>
      </c>
      <c r="R133" s="31">
        <f t="shared" si="41"/>
        <v>-7.6923076923076927E-2</v>
      </c>
      <c r="S133" s="4"/>
    </row>
    <row r="134" spans="1:20" x14ac:dyDescent="0.2">
      <c r="A134" s="23">
        <v>130</v>
      </c>
      <c r="B134" s="3">
        <v>22</v>
      </c>
      <c r="C134" s="3">
        <v>22</v>
      </c>
      <c r="D134" s="3">
        <v>22</v>
      </c>
      <c r="E134" s="3">
        <v>22</v>
      </c>
      <c r="F134" s="3">
        <v>23</v>
      </c>
      <c r="G134" s="3">
        <v>22</v>
      </c>
      <c r="H134" s="3">
        <v>22</v>
      </c>
      <c r="I134" s="3">
        <v>22</v>
      </c>
      <c r="J134" s="3">
        <v>22</v>
      </c>
      <c r="K134" s="3">
        <v>22</v>
      </c>
      <c r="L134" s="3">
        <v>24</v>
      </c>
      <c r="M134" s="3">
        <v>24</v>
      </c>
      <c r="N134" s="4">
        <f t="shared" si="39"/>
        <v>269</v>
      </c>
      <c r="O134" s="4"/>
      <c r="P134" s="3">
        <f t="shared" si="42"/>
        <v>288</v>
      </c>
      <c r="Q134" s="3">
        <f t="shared" si="40"/>
        <v>19</v>
      </c>
      <c r="R134" s="31">
        <f t="shared" si="41"/>
        <v>7.0631970260223054E-2</v>
      </c>
      <c r="S134" s="4"/>
    </row>
    <row r="135" spans="1:20" x14ac:dyDescent="0.2">
      <c r="A135" s="23">
        <v>131</v>
      </c>
      <c r="B135" s="3">
        <v>34</v>
      </c>
      <c r="C135" s="3">
        <v>35</v>
      </c>
      <c r="D135" s="3">
        <v>32</v>
      </c>
      <c r="E135" s="3">
        <v>32</v>
      </c>
      <c r="F135" s="3">
        <v>32</v>
      </c>
      <c r="G135" s="3">
        <v>32</v>
      </c>
      <c r="H135" s="3">
        <v>33</v>
      </c>
      <c r="I135" s="3">
        <v>31</v>
      </c>
      <c r="J135" s="3">
        <v>31</v>
      </c>
      <c r="K135" s="3">
        <v>31</v>
      </c>
      <c r="L135" s="3">
        <v>31</v>
      </c>
      <c r="M135" s="3">
        <v>31</v>
      </c>
      <c r="N135" s="4">
        <f t="shared" si="39"/>
        <v>385</v>
      </c>
      <c r="O135" s="4"/>
      <c r="P135" s="3">
        <f t="shared" si="42"/>
        <v>372</v>
      </c>
      <c r="Q135" s="3">
        <f>P135-N135</f>
        <v>-13</v>
      </c>
      <c r="R135" s="31">
        <f t="shared" si="41"/>
        <v>-3.3766233766233764E-2</v>
      </c>
      <c r="S135" s="4"/>
    </row>
    <row r="136" spans="1:20" x14ac:dyDescent="0.2">
      <c r="A136" s="23">
        <v>136</v>
      </c>
      <c r="B136" s="3">
        <v>3</v>
      </c>
      <c r="C136" s="3">
        <v>3</v>
      </c>
      <c r="D136" s="3">
        <v>3</v>
      </c>
      <c r="E136" s="3">
        <v>3</v>
      </c>
      <c r="F136" s="3">
        <v>3</v>
      </c>
      <c r="G136" s="3">
        <v>3</v>
      </c>
      <c r="H136" s="3">
        <v>3</v>
      </c>
      <c r="I136" s="3">
        <v>3</v>
      </c>
      <c r="J136" s="3">
        <v>3</v>
      </c>
      <c r="K136" s="3">
        <v>3</v>
      </c>
      <c r="L136" s="3">
        <v>3</v>
      </c>
      <c r="M136" s="3">
        <v>3</v>
      </c>
      <c r="N136" s="4">
        <f t="shared" si="39"/>
        <v>36</v>
      </c>
      <c r="O136" s="4"/>
      <c r="P136" s="3">
        <f t="shared" si="42"/>
        <v>36</v>
      </c>
      <c r="Q136" s="3">
        <f t="shared" si="40"/>
        <v>0</v>
      </c>
      <c r="R136" s="31">
        <f t="shared" si="41"/>
        <v>0</v>
      </c>
      <c r="S136" s="4"/>
    </row>
    <row r="137" spans="1:20" x14ac:dyDescent="0.2">
      <c r="A137" s="23">
        <v>150</v>
      </c>
      <c r="B137" s="3">
        <v>18240</v>
      </c>
      <c r="C137" s="3">
        <v>18597</v>
      </c>
      <c r="D137" s="3">
        <v>18985</v>
      </c>
      <c r="E137" s="3">
        <v>19395</v>
      </c>
      <c r="F137" s="3">
        <v>19686</v>
      </c>
      <c r="G137" s="3">
        <v>20143</v>
      </c>
      <c r="H137" s="3">
        <v>20593</v>
      </c>
      <c r="I137" s="3">
        <v>21002</v>
      </c>
      <c r="J137" s="3">
        <v>21330</v>
      </c>
      <c r="K137" s="3">
        <v>21600</v>
      </c>
      <c r="L137" s="3">
        <v>21936</v>
      </c>
      <c r="M137" s="3">
        <v>22213</v>
      </c>
      <c r="N137" s="4">
        <f t="shared" si="39"/>
        <v>243720</v>
      </c>
      <c r="O137" s="4"/>
      <c r="P137" s="3">
        <f t="shared" si="42"/>
        <v>266556</v>
      </c>
      <c r="Q137" s="3">
        <f t="shared" si="40"/>
        <v>22836</v>
      </c>
      <c r="R137" s="31">
        <f t="shared" si="41"/>
        <v>9.3697685869030031E-2</v>
      </c>
      <c r="S137" s="4"/>
    </row>
    <row r="138" spans="1:20" x14ac:dyDescent="0.2">
      <c r="A138" s="23">
        <v>151</v>
      </c>
      <c r="B138" s="3">
        <v>8</v>
      </c>
      <c r="C138" s="3">
        <v>9</v>
      </c>
      <c r="D138" s="3">
        <v>7</v>
      </c>
      <c r="E138" s="3">
        <v>7</v>
      </c>
      <c r="F138" s="3">
        <v>7</v>
      </c>
      <c r="G138" s="3">
        <v>7</v>
      </c>
      <c r="H138" s="3">
        <v>7</v>
      </c>
      <c r="I138" s="3">
        <v>7</v>
      </c>
      <c r="J138" s="3">
        <v>7</v>
      </c>
      <c r="K138" s="3">
        <v>8</v>
      </c>
      <c r="L138" s="3">
        <v>7</v>
      </c>
      <c r="M138" s="3">
        <v>7</v>
      </c>
      <c r="N138" s="4">
        <f t="shared" si="39"/>
        <v>88</v>
      </c>
      <c r="O138" s="4"/>
      <c r="P138" s="3">
        <f t="shared" si="42"/>
        <v>84</v>
      </c>
      <c r="Q138" s="3">
        <f t="shared" si="40"/>
        <v>-4</v>
      </c>
      <c r="R138" s="31">
        <f t="shared" si="41"/>
        <v>-4.5454545454545456E-2</v>
      </c>
      <c r="S138" s="4"/>
    </row>
    <row r="139" spans="1:20" x14ac:dyDescent="0.2">
      <c r="A139" s="23">
        <v>152</v>
      </c>
      <c r="B139" s="3">
        <v>19</v>
      </c>
      <c r="C139" s="3">
        <v>19</v>
      </c>
      <c r="D139" s="3">
        <v>18</v>
      </c>
      <c r="E139" s="3">
        <v>18</v>
      </c>
      <c r="F139" s="3">
        <v>18</v>
      </c>
      <c r="G139" s="3">
        <v>17</v>
      </c>
      <c r="H139" s="3">
        <v>17</v>
      </c>
      <c r="I139" s="3">
        <v>17</v>
      </c>
      <c r="J139" s="3">
        <v>17</v>
      </c>
      <c r="K139" s="3">
        <v>17</v>
      </c>
      <c r="L139" s="3">
        <v>18</v>
      </c>
      <c r="M139" s="3">
        <v>16</v>
      </c>
      <c r="N139" s="4">
        <f t="shared" si="39"/>
        <v>211</v>
      </c>
      <c r="O139" s="4"/>
      <c r="P139" s="3">
        <f t="shared" si="42"/>
        <v>192</v>
      </c>
      <c r="Q139" s="3">
        <f t="shared" si="40"/>
        <v>-19</v>
      </c>
      <c r="R139" s="31">
        <f t="shared" si="41"/>
        <v>-9.004739336492891E-2</v>
      </c>
      <c r="S139" s="4"/>
    </row>
    <row r="140" spans="1:20" x14ac:dyDescent="0.2">
      <c r="A140" s="23">
        <v>153</v>
      </c>
      <c r="B140" s="3">
        <v>8</v>
      </c>
      <c r="C140" s="3">
        <v>8</v>
      </c>
      <c r="D140" s="3">
        <v>8</v>
      </c>
      <c r="E140" s="3">
        <v>8</v>
      </c>
      <c r="F140" s="3">
        <v>8</v>
      </c>
      <c r="G140" s="3">
        <v>8</v>
      </c>
      <c r="H140" s="3">
        <v>8</v>
      </c>
      <c r="I140" s="3">
        <v>8</v>
      </c>
      <c r="J140" s="3">
        <v>8</v>
      </c>
      <c r="K140" s="3">
        <v>8</v>
      </c>
      <c r="L140" s="3">
        <v>8</v>
      </c>
      <c r="M140" s="3">
        <v>8</v>
      </c>
      <c r="N140" s="4">
        <f t="shared" si="39"/>
        <v>96</v>
      </c>
      <c r="O140" s="4"/>
      <c r="P140" s="3">
        <f t="shared" si="42"/>
        <v>96</v>
      </c>
      <c r="Q140" s="3">
        <f t="shared" si="40"/>
        <v>0</v>
      </c>
      <c r="R140" s="31">
        <f t="shared" si="41"/>
        <v>0</v>
      </c>
      <c r="S140" s="4"/>
      <c r="T140" s="12"/>
    </row>
    <row r="141" spans="1:20" x14ac:dyDescent="0.2">
      <c r="A141" s="23">
        <v>160</v>
      </c>
      <c r="B141" s="3">
        <v>29</v>
      </c>
      <c r="C141" s="3">
        <v>31</v>
      </c>
      <c r="D141" s="3">
        <v>32</v>
      </c>
      <c r="E141" s="3">
        <v>33</v>
      </c>
      <c r="F141" s="3">
        <v>34</v>
      </c>
      <c r="G141" s="3">
        <v>36</v>
      </c>
      <c r="H141" s="3">
        <v>39</v>
      </c>
      <c r="I141" s="3">
        <v>41</v>
      </c>
      <c r="J141" s="3">
        <v>42</v>
      </c>
      <c r="K141" s="3">
        <v>42</v>
      </c>
      <c r="L141" s="3">
        <v>42</v>
      </c>
      <c r="M141" s="3">
        <v>40</v>
      </c>
      <c r="N141" s="4">
        <f t="shared" si="39"/>
        <v>441</v>
      </c>
      <c r="O141" s="4"/>
      <c r="P141" s="3">
        <f t="shared" si="42"/>
        <v>480</v>
      </c>
      <c r="Q141" s="3">
        <f t="shared" si="40"/>
        <v>39</v>
      </c>
      <c r="R141" s="31">
        <f t="shared" si="41"/>
        <v>8.8435374149659865E-2</v>
      </c>
      <c r="S141" s="4"/>
    </row>
    <row r="142" spans="1:20" x14ac:dyDescent="0.2">
      <c r="A142" s="23">
        <v>165</v>
      </c>
      <c r="B142" s="3">
        <v>387</v>
      </c>
      <c r="C142" s="3">
        <v>400</v>
      </c>
      <c r="D142" s="3">
        <v>418</v>
      </c>
      <c r="E142" s="3">
        <v>441</v>
      </c>
      <c r="F142" s="3">
        <v>453</v>
      </c>
      <c r="G142" s="3">
        <v>492</v>
      </c>
      <c r="H142" s="3">
        <v>514</v>
      </c>
      <c r="I142" s="3">
        <v>539</v>
      </c>
      <c r="J142" s="3">
        <v>552</v>
      </c>
      <c r="K142" s="3">
        <v>566</v>
      </c>
      <c r="L142" s="3">
        <v>574</v>
      </c>
      <c r="M142" s="3">
        <v>585</v>
      </c>
      <c r="N142" s="4">
        <f t="shared" si="39"/>
        <v>5921</v>
      </c>
      <c r="O142" s="4"/>
      <c r="P142" s="3">
        <f t="shared" si="42"/>
        <v>7020</v>
      </c>
      <c r="Q142" s="3">
        <f t="shared" si="40"/>
        <v>1099</v>
      </c>
      <c r="R142" s="31">
        <f t="shared" si="41"/>
        <v>0.18561053876034453</v>
      </c>
      <c r="S142" s="4"/>
    </row>
    <row r="143" spans="1:20" x14ac:dyDescent="0.2">
      <c r="A143" s="23">
        <v>166</v>
      </c>
      <c r="B143" s="3">
        <v>79</v>
      </c>
      <c r="C143" s="3">
        <v>80</v>
      </c>
      <c r="D143" s="3">
        <v>82</v>
      </c>
      <c r="E143" s="3">
        <v>85</v>
      </c>
      <c r="F143" s="3">
        <v>85</v>
      </c>
      <c r="G143" s="3">
        <v>88</v>
      </c>
      <c r="H143" s="3">
        <v>98</v>
      </c>
      <c r="I143" s="3">
        <v>97</v>
      </c>
      <c r="J143" s="3">
        <v>96</v>
      </c>
      <c r="K143" s="3">
        <v>95</v>
      </c>
      <c r="L143" s="3">
        <v>96</v>
      </c>
      <c r="M143" s="3">
        <v>100</v>
      </c>
      <c r="N143" s="4">
        <f t="shared" si="39"/>
        <v>1081</v>
      </c>
      <c r="O143" s="4"/>
      <c r="P143" s="3">
        <f t="shared" si="42"/>
        <v>1200</v>
      </c>
      <c r="Q143" s="3">
        <f t="shared" si="40"/>
        <v>119</v>
      </c>
      <c r="R143" s="31">
        <f t="shared" si="41"/>
        <v>0.11008325624421832</v>
      </c>
      <c r="S143" s="4"/>
    </row>
    <row r="144" spans="1:20" x14ac:dyDescent="0.2">
      <c r="A144" s="23" t="s">
        <v>53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4">
        <f t="shared" si="39"/>
        <v>0</v>
      </c>
      <c r="O144" s="4"/>
      <c r="P144" s="3">
        <f t="shared" si="42"/>
        <v>0</v>
      </c>
      <c r="Q144" s="3">
        <f t="shared" si="40"/>
        <v>0</v>
      </c>
      <c r="R144" s="31"/>
      <c r="S144" s="4"/>
    </row>
    <row r="145" spans="1:19" x14ac:dyDescent="0.2">
      <c r="A145" s="24" t="s">
        <v>54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f t="shared" si="39"/>
        <v>0</v>
      </c>
      <c r="O145" s="4"/>
      <c r="P145" s="8">
        <f t="shared" si="42"/>
        <v>0</v>
      </c>
      <c r="Q145" s="8">
        <f t="shared" si="40"/>
        <v>0</v>
      </c>
      <c r="R145" s="33"/>
      <c r="S145" s="4"/>
    </row>
    <row r="146" spans="1:19" x14ac:dyDescent="0.2">
      <c r="A146" s="23" t="s">
        <v>55</v>
      </c>
      <c r="B146" s="3">
        <f t="shared" ref="B146:H146" si="43">SUM(B118:B145)</f>
        <v>46124</v>
      </c>
      <c r="C146" s="3">
        <f t="shared" si="43"/>
        <v>46247</v>
      </c>
      <c r="D146" s="3">
        <f t="shared" si="43"/>
        <v>46169</v>
      </c>
      <c r="E146" s="3">
        <f t="shared" si="43"/>
        <v>46199</v>
      </c>
      <c r="F146" s="3">
        <f t="shared" si="43"/>
        <v>46229</v>
      </c>
      <c r="G146" s="3">
        <f t="shared" si="43"/>
        <v>46255</v>
      </c>
      <c r="H146" s="3">
        <f t="shared" si="43"/>
        <v>46358</v>
      </c>
      <c r="I146" s="3">
        <f t="shared" ref="I146:P146" si="44">SUM(I118:I145)</f>
        <v>46346</v>
      </c>
      <c r="J146" s="3">
        <f t="shared" si="44"/>
        <v>46277</v>
      </c>
      <c r="K146" s="3">
        <f t="shared" si="44"/>
        <v>46241</v>
      </c>
      <c r="L146" s="3">
        <f t="shared" si="44"/>
        <v>46130</v>
      </c>
      <c r="M146" s="3">
        <f t="shared" si="44"/>
        <v>46013</v>
      </c>
      <c r="N146" s="4">
        <f t="shared" si="39"/>
        <v>554588</v>
      </c>
      <c r="O146" s="4"/>
      <c r="P146" s="3">
        <f t="shared" si="44"/>
        <v>552156</v>
      </c>
      <c r="Q146" s="3">
        <f>SUM(Q118:Q145)</f>
        <v>-2432</v>
      </c>
      <c r="R146" s="31">
        <f>Q146/N146</f>
        <v>-4.3852373293327661E-3</v>
      </c>
      <c r="S146" s="4"/>
    </row>
    <row r="147" spans="1:19" x14ac:dyDescent="0.2">
      <c r="A147" s="2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4"/>
      <c r="P147" s="3"/>
      <c r="Q147" s="3"/>
      <c r="R147" s="31"/>
      <c r="S147" s="4"/>
    </row>
    <row r="148" spans="1:19" x14ac:dyDescent="0.2">
      <c r="A148" s="24">
        <v>528</v>
      </c>
      <c r="B148" s="8">
        <v>12177.947134450162</v>
      </c>
      <c r="C148" s="8">
        <v>12134.162997150865</v>
      </c>
      <c r="D148" s="8">
        <v>12126.629231470821</v>
      </c>
      <c r="E148" s="8">
        <v>12124.389077556059</v>
      </c>
      <c r="F148" s="8">
        <v>12118.404681593476</v>
      </c>
      <c r="G148" s="8">
        <v>12095.082572462645</v>
      </c>
      <c r="H148" s="8">
        <v>12084.812213735328</v>
      </c>
      <c r="I148" s="8">
        <v>12078.440653857635</v>
      </c>
      <c r="J148" s="8">
        <v>12068.821684864177</v>
      </c>
      <c r="K148" s="8">
        <v>12021.359214232345</v>
      </c>
      <c r="L148" s="8">
        <v>12001.279312216971</v>
      </c>
      <c r="M148" s="8">
        <v>11984.946754292159</v>
      </c>
      <c r="N148" s="8">
        <f>SUM(B148:M148)</f>
        <v>145016.27552788262</v>
      </c>
      <c r="O148" s="4"/>
      <c r="P148" s="8">
        <f>M148*12</f>
        <v>143819.3610515059</v>
      </c>
      <c r="Q148" s="8">
        <f t="shared" ref="Q148" si="45">P148-N148</f>
        <v>-1196.9144763767254</v>
      </c>
      <c r="R148" s="33">
        <f t="shared" ref="R148:R149" si="46">Q148/N148</f>
        <v>-8.2536561639013524E-3</v>
      </c>
      <c r="S148" s="4"/>
    </row>
    <row r="149" spans="1:19" x14ac:dyDescent="0.2">
      <c r="A149" s="23" t="s">
        <v>56</v>
      </c>
      <c r="B149" s="3">
        <f t="shared" ref="B149:H149" si="47">SUM(B148)</f>
        <v>12177.947134450162</v>
      </c>
      <c r="C149" s="3">
        <f t="shared" si="47"/>
        <v>12134.162997150865</v>
      </c>
      <c r="D149" s="3">
        <f t="shared" si="47"/>
        <v>12126.629231470821</v>
      </c>
      <c r="E149" s="3">
        <f t="shared" si="47"/>
        <v>12124.389077556059</v>
      </c>
      <c r="F149" s="3">
        <f t="shared" si="47"/>
        <v>12118.404681593476</v>
      </c>
      <c r="G149" s="3">
        <f t="shared" si="47"/>
        <v>12095.082572462645</v>
      </c>
      <c r="H149" s="3">
        <f t="shared" si="47"/>
        <v>12084.812213735328</v>
      </c>
      <c r="I149" s="3">
        <f t="shared" ref="I149:Q149" si="48">SUM(I148)</f>
        <v>12078.440653857635</v>
      </c>
      <c r="J149" s="3">
        <f t="shared" si="48"/>
        <v>12068.821684864177</v>
      </c>
      <c r="K149" s="3">
        <f t="shared" si="48"/>
        <v>12021.359214232345</v>
      </c>
      <c r="L149" s="3">
        <f t="shared" si="48"/>
        <v>12001.279312216971</v>
      </c>
      <c r="M149" s="3">
        <f t="shared" si="48"/>
        <v>11984.946754292159</v>
      </c>
      <c r="N149" s="3">
        <f t="shared" si="48"/>
        <v>145016.27552788262</v>
      </c>
      <c r="O149" s="4"/>
      <c r="P149" s="3">
        <f t="shared" si="48"/>
        <v>143819.3610515059</v>
      </c>
      <c r="Q149" s="3">
        <f t="shared" si="48"/>
        <v>-1196.9144763767254</v>
      </c>
      <c r="R149" s="31">
        <f t="shared" si="46"/>
        <v>-8.2536561639013524E-3</v>
      </c>
      <c r="S149" s="4"/>
    </row>
    <row r="150" spans="1:19" x14ac:dyDescent="0.2">
      <c r="A150" s="2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4"/>
      <c r="P150" s="3"/>
      <c r="Q150" s="3"/>
      <c r="R150" s="31"/>
      <c r="S150" s="4"/>
    </row>
    <row r="151" spans="1:19" x14ac:dyDescent="0.2">
      <c r="A151" s="24">
        <v>540</v>
      </c>
      <c r="B151" s="8">
        <v>8</v>
      </c>
      <c r="C151" s="8">
        <v>8</v>
      </c>
      <c r="D151" s="8">
        <v>8</v>
      </c>
      <c r="E151" s="8">
        <v>8</v>
      </c>
      <c r="F151" s="8">
        <v>8</v>
      </c>
      <c r="G151" s="8">
        <v>8</v>
      </c>
      <c r="H151" s="8">
        <v>8</v>
      </c>
      <c r="I151" s="8">
        <v>8</v>
      </c>
      <c r="J151" s="8">
        <v>8</v>
      </c>
      <c r="K151" s="8">
        <v>8</v>
      </c>
      <c r="L151" s="8">
        <v>8</v>
      </c>
      <c r="M151" s="8">
        <v>8</v>
      </c>
      <c r="N151" s="8">
        <f>SUM(B151:M151)</f>
        <v>96</v>
      </c>
      <c r="O151" s="4"/>
      <c r="P151" s="8">
        <f>M151*12</f>
        <v>96</v>
      </c>
      <c r="Q151" s="8">
        <f>P151-N151</f>
        <v>0</v>
      </c>
      <c r="R151" s="33">
        <f>Q151/N151</f>
        <v>0</v>
      </c>
      <c r="S151" s="4"/>
    </row>
    <row r="152" spans="1:19" x14ac:dyDescent="0.2">
      <c r="A152" s="23" t="s">
        <v>57</v>
      </c>
      <c r="B152" s="3">
        <f t="shared" ref="B152:Q152" si="49">SUM(B151)</f>
        <v>8</v>
      </c>
      <c r="C152" s="3">
        <f t="shared" si="49"/>
        <v>8</v>
      </c>
      <c r="D152" s="3">
        <f t="shared" si="49"/>
        <v>8</v>
      </c>
      <c r="E152" s="3">
        <f t="shared" si="49"/>
        <v>8</v>
      </c>
      <c r="F152" s="3">
        <f t="shared" si="49"/>
        <v>8</v>
      </c>
      <c r="G152" s="3">
        <f t="shared" si="49"/>
        <v>8</v>
      </c>
      <c r="H152" s="3">
        <f t="shared" si="49"/>
        <v>8</v>
      </c>
      <c r="I152" s="3">
        <f t="shared" si="49"/>
        <v>8</v>
      </c>
      <c r="J152" s="3">
        <f t="shared" si="49"/>
        <v>8</v>
      </c>
      <c r="K152" s="3">
        <f t="shared" si="49"/>
        <v>8</v>
      </c>
      <c r="L152" s="3">
        <f t="shared" si="49"/>
        <v>8</v>
      </c>
      <c r="M152" s="3">
        <f t="shared" si="49"/>
        <v>8</v>
      </c>
      <c r="N152" s="3">
        <f t="shared" si="49"/>
        <v>96</v>
      </c>
      <c r="O152" s="4"/>
      <c r="P152" s="3">
        <f t="shared" si="49"/>
        <v>96</v>
      </c>
      <c r="Q152" s="3">
        <f t="shared" si="49"/>
        <v>0</v>
      </c>
      <c r="R152" s="31">
        <f>Q152/N152</f>
        <v>0</v>
      </c>
      <c r="S152" s="4"/>
    </row>
    <row r="153" spans="1:19" x14ac:dyDescent="0.2">
      <c r="A153" s="26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3"/>
      <c r="Q153" s="13"/>
      <c r="R153" s="31"/>
      <c r="S153" s="14"/>
    </row>
    <row r="154" spans="1:19" x14ac:dyDescent="0.2">
      <c r="A154" s="26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3"/>
      <c r="Q154" s="13"/>
      <c r="R154" s="31"/>
      <c r="S154" s="14"/>
    </row>
    <row r="155" spans="1:19" ht="12" thickBot="1" x14ac:dyDescent="0.25">
      <c r="A155" s="27" t="s">
        <v>58</v>
      </c>
      <c r="B155" s="15">
        <f t="shared" ref="B155:Q155" si="50">B29+B62+B87+B95+B116+B152</f>
        <v>162142</v>
      </c>
      <c r="C155" s="15">
        <f t="shared" si="50"/>
        <v>162351</v>
      </c>
      <c r="D155" s="15">
        <f t="shared" si="50"/>
        <v>162359</v>
      </c>
      <c r="E155" s="15">
        <f t="shared" si="50"/>
        <v>162457</v>
      </c>
      <c r="F155" s="15">
        <f t="shared" si="50"/>
        <v>162549</v>
      </c>
      <c r="G155" s="15">
        <f t="shared" si="50"/>
        <v>162456</v>
      </c>
      <c r="H155" s="15">
        <f t="shared" si="50"/>
        <v>162538</v>
      </c>
      <c r="I155" s="15">
        <f t="shared" si="50"/>
        <v>162601</v>
      </c>
      <c r="J155" s="15">
        <f t="shared" si="50"/>
        <v>162610</v>
      </c>
      <c r="K155" s="15">
        <f t="shared" si="50"/>
        <v>162256</v>
      </c>
      <c r="L155" s="15">
        <f t="shared" si="50"/>
        <v>162078</v>
      </c>
      <c r="M155" s="15">
        <f t="shared" si="50"/>
        <v>161765</v>
      </c>
      <c r="N155" s="15">
        <f>N29+N62+N87+N95+N116+N152</f>
        <v>1948162</v>
      </c>
      <c r="O155" s="16"/>
      <c r="P155" s="15">
        <f t="shared" si="50"/>
        <v>1941180</v>
      </c>
      <c r="Q155" s="15">
        <f t="shared" si="50"/>
        <v>-6982</v>
      </c>
      <c r="R155" s="35">
        <f>Q155/N155</f>
        <v>-3.5838908673919315E-3</v>
      </c>
      <c r="S155" s="16"/>
    </row>
    <row r="156" spans="1:19" ht="12" thickTop="1" x14ac:dyDescent="0.2">
      <c r="N156" s="20" t="s">
        <v>60</v>
      </c>
      <c r="P156" s="30" t="s">
        <v>59</v>
      </c>
    </row>
    <row r="157" spans="1:19" x14ac:dyDescent="0.2">
      <c r="B157" s="29"/>
      <c r="C157" s="29"/>
      <c r="D157" s="29"/>
      <c r="E157" s="29"/>
      <c r="F157" s="29"/>
      <c r="G157" s="29"/>
      <c r="I157" s="29"/>
      <c r="J157" s="29"/>
      <c r="K157" s="29"/>
      <c r="L157" s="29"/>
      <c r="M157" s="29"/>
      <c r="N157" s="29">
        <f>N155/12</f>
        <v>162346.83333333334</v>
      </c>
      <c r="O157" s="29"/>
      <c r="P157" s="29">
        <f>P155/12</f>
        <v>161765</v>
      </c>
    </row>
    <row r="158" spans="1:19" x14ac:dyDescent="0.2">
      <c r="N158" s="29"/>
    </row>
    <row r="159" spans="1:19" x14ac:dyDescent="0.2">
      <c r="B159" s="29"/>
      <c r="C159" s="29"/>
      <c r="D159" s="29"/>
      <c r="E159" s="29"/>
      <c r="F159" s="29"/>
      <c r="G159" s="29"/>
      <c r="I159" s="29"/>
      <c r="J159" s="29"/>
      <c r="K159" s="29"/>
      <c r="L159" s="29"/>
      <c r="M159" s="29"/>
      <c r="N159" s="28"/>
    </row>
  </sheetData>
  <pageMargins left="0.75" right="0.75" top="0.75" bottom="0.75" header="0.5" footer="0.5"/>
  <pageSetup scale="42" fitToHeight="0" orientation="landscape" r:id="rId1"/>
  <headerFooter alignWithMargins="0"/>
  <rowBreaks count="1" manualBreakCount="1"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NTI5MTY8L1VzZXJOYW1lPjxEYXRlVGltZT44LzIwLzIwMjUgMjowMDoxMi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36576A14-1712-46CA-A6B4-14B485661AE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CC73360-E6D6-48A5-98A7-E6B43B3477E8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37E0BCE6-972E-4904-AB30-D1D100AF6F30}"/>
</file>

<file path=customXml/itemProps4.xml><?xml version="1.0" encoding="utf-8"?>
<ds:datastoreItem xmlns:ds="http://schemas.openxmlformats.org/officeDocument/2006/customXml" ds:itemID="{4C71398C-DA72-4799-935D-9EF0AF361A84}"/>
</file>

<file path=customXml/itemProps5.xml><?xml version="1.0" encoding="utf-8"?>
<ds:datastoreItem xmlns:ds="http://schemas.openxmlformats.org/officeDocument/2006/customXml" ds:itemID="{F579821D-DD1F-470A-8E7C-0274E1C78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# of Customers</vt:lpstr>
      <vt:lpstr>'Monthly # of Customers'!Print_Titles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Gilbert</dc:creator>
  <cp:lastModifiedBy>Michael M Spaeth</cp:lastModifiedBy>
  <dcterms:created xsi:type="dcterms:W3CDTF">2025-08-20T13:59:34Z</dcterms:created>
  <dcterms:modified xsi:type="dcterms:W3CDTF">2025-09-10T20:01:53Z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7d8dc7c5-47b6-461a-ba15-4ce9522dfd95</vt:lpwstr>
  </property>
  <property fmtid="{D5CDD505-2E9C-101B-9397-08002B2CF9AE}" pid="3" name="bjClsUserRVM">
    <vt:lpwstr>[]</vt:lpwstr>
  </property>
  <property fmtid="{D5CDD505-2E9C-101B-9397-08002B2CF9AE}" pid="4" name="bjSaver">
    <vt:lpwstr>hzqPwi+cGwP+xd2sX+gKNg1Tgzp5aJ4n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{36576A14-1712-46CA-A6B4-14B485661AED}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