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egulatory Accounting Services\Kentucky - Base Cases\2025 KY Rate Case - May 31 Test Year\Data Requests\AG-KIUC Set 1\1-32 SERP\"/>
    </mc:Choice>
  </mc:AlternateContent>
  <xr:revisionPtr revIDLastSave="0" documentId="13_ncr:1_{46151D21-FFFB-4B41-94F4-91F791372D8D}" xr6:coauthVersionLast="47" xr6:coauthVersionMax="47" xr10:uidLastSave="{00000000-0000-0000-0000-000000000000}"/>
  <bookViews>
    <workbookView xWindow="-28920" yWindow="-120" windowWidth="29040" windowHeight="15720" tabRatio="841" xr2:uid="{00000000-000D-0000-FFFF-FFFF00000000}"/>
  </bookViews>
  <sheets>
    <sheet name="AG_KIUC_1_32" sheetId="21" r:id="rId1"/>
  </sheets>
  <definedNames>
    <definedName name="_xlnm.Print_Area" localSheetId="0">AG_KIUC_1_32!$A$1:$G$25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21" l="1"/>
  <c r="F19" i="21"/>
  <c r="F11" i="21" l="1"/>
  <c r="F9" i="21" l="1"/>
  <c r="F21" i="21" l="1"/>
  <c r="F24" i="21" s="1"/>
</calcChain>
</file>

<file path=xl/sharedStrings.xml><?xml version="1.0" encoding="utf-8"?>
<sst xmlns="http://schemas.openxmlformats.org/spreadsheetml/2006/main" count="20" uniqueCount="19">
  <si>
    <t>Less Transfers:</t>
  </si>
  <si>
    <t>Total Test Period Per Books</t>
  </si>
  <si>
    <t>Service Cost</t>
  </si>
  <si>
    <t>Test Year Period Per Books (Income) Expense:</t>
  </si>
  <si>
    <t>Account 9260037 (Supplemental Pension)</t>
  </si>
  <si>
    <t>Account 9260042 (SERP Pension - Non-Service)</t>
  </si>
  <si>
    <t>Non-Service Cost</t>
  </si>
  <si>
    <t>Kentucky Power Company</t>
  </si>
  <si>
    <t>KPCo O&amp;M% (FERC Form 1, pp. 354 &amp; 355) (Service Only)</t>
  </si>
  <si>
    <t>KYJurisdictional Factor - OML</t>
  </si>
  <si>
    <t>Line No.</t>
  </si>
  <si>
    <t>Description 
(a)</t>
  </si>
  <si>
    <t>Adjust SERP Expense to Proforma Level</t>
  </si>
  <si>
    <t>Change in SERP O&amp;M expense</t>
  </si>
  <si>
    <t>Expected SERP Costs (Actuarial Estimates)</t>
  </si>
  <si>
    <t>Expected SERP Expense</t>
  </si>
  <si>
    <t>KPSC Jurisdictional Adjustment to Increase O&amp;M Expense for SERP Actuarial Estimates</t>
  </si>
  <si>
    <t>Total Company 
(b)</t>
  </si>
  <si>
    <t>For the Twelve Months Ended May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</si>
</sst>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0_);_(* \(#,##0.000\);_(* &quot;-&quot;??_);_(@_)"/>
  </numFmts>
  <fonts count="12">
    <font>
      <sz val="12"/>
      <name val="Arial MT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u/>
      <sz val="10"/>
      <name val="Arial"/>
      <family val="2"/>
    </font>
    <font>
      <sz val="10"/>
      <color theme="1"/>
      <name val="MS Sans Serif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2"/>
      <name val="Arial MT"/>
    </font>
    <font>
      <sz val="10"/>
      <name val="Arial MT"/>
    </font>
  </fonts>
  <fills count="4">
    <fill>
      <patternFill patternType="none"/>
    </fill>
    <fill>
      <patternFill patternType="gray125"/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theme="1" tint="0.34998626667073579"/>
      </top>
      <bottom style="double">
        <color theme="1" tint="0.34998626667073579"/>
      </bottom>
      <diagonal/>
    </border>
  </borders>
  <cellStyleXfs count="27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 applyNumberFormat="0" applyFont="0" applyFill="0" applyBorder="0" applyAlignment="0" applyProtection="0">
      <alignment horizontal="left"/>
    </xf>
    <xf numFmtId="15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0" fontId="5" fillId="0" borderId="1">
      <alignment horizontal="center"/>
    </xf>
    <xf numFmtId="3" fontId="4" fillId="0" borderId="0" applyFont="0" applyFill="0" applyBorder="0" applyAlignment="0" applyProtection="0"/>
    <xf numFmtId="0" fontId="4" fillId="2" borderId="0" applyNumberFormat="0" applyFon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0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7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 applyNumberFormat="0" applyFont="0" applyFill="0" applyBorder="0" applyAlignment="0" applyProtection="0">
      <alignment horizontal="left"/>
    </xf>
    <xf numFmtId="0" fontId="5" fillId="0" borderId="1">
      <alignment horizontal="center"/>
    </xf>
    <xf numFmtId="3" fontId="4" fillId="0" borderId="0" applyFont="0" applyFill="0" applyBorder="0" applyAlignment="0" applyProtection="0"/>
    <xf numFmtId="0" fontId="8" fillId="0" borderId="0"/>
    <xf numFmtId="4" fontId="8" fillId="0" borderId="0" applyFont="0" applyFill="0" applyBorder="0" applyAlignment="0" applyProtection="0"/>
    <xf numFmtId="0" fontId="8" fillId="0" borderId="0" applyNumberFormat="0" applyFont="0" applyFill="0" applyBorder="0" applyAlignment="0" applyProtection="0">
      <alignment horizontal="left"/>
    </xf>
    <xf numFmtId="3" fontId="8" fillId="0" borderId="0" applyFont="0" applyFill="0" applyBorder="0" applyAlignment="0" applyProtection="0"/>
    <xf numFmtId="0" fontId="9" fillId="0" borderId="1">
      <alignment horizontal="center"/>
    </xf>
    <xf numFmtId="44" fontId="10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Fill="1"/>
    <xf numFmtId="164" fontId="1" fillId="0" borderId="0" xfId="1" applyNumberFormat="1" applyFont="1" applyFill="1" applyBorder="1" applyProtection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Continuous"/>
    </xf>
    <xf numFmtId="0" fontId="1" fillId="3" borderId="0" xfId="0" applyFont="1" applyFill="1"/>
    <xf numFmtId="0" fontId="6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Border="1"/>
    <xf numFmtId="165" fontId="1" fillId="3" borderId="0" xfId="26" applyNumberFormat="1" applyFont="1" applyFill="1"/>
    <xf numFmtId="0" fontId="1" fillId="3" borderId="0" xfId="0" applyFont="1" applyFill="1" applyBorder="1"/>
    <xf numFmtId="0" fontId="1" fillId="3" borderId="0" xfId="0" applyFont="1" applyFill="1" applyBorder="1" applyAlignment="1">
      <alignment vertical="top"/>
    </xf>
    <xf numFmtId="37" fontId="1" fillId="3" borderId="0" xfId="0" applyNumberFormat="1" applyFont="1" applyFill="1" applyBorder="1" applyProtection="1"/>
    <xf numFmtId="164" fontId="1" fillId="3" borderId="0" xfId="0" applyNumberFormat="1" applyFont="1" applyFill="1"/>
    <xf numFmtId="164" fontId="1" fillId="3" borderId="0" xfId="10" applyNumberFormat="1" applyFont="1" applyFill="1"/>
    <xf numFmtId="0" fontId="1" fillId="3" borderId="0" xfId="0" quotePrefix="1" applyFont="1" applyFill="1"/>
    <xf numFmtId="164" fontId="1" fillId="3" borderId="0" xfId="1" applyNumberFormat="1" applyFont="1" applyFill="1" applyBorder="1" applyProtection="1"/>
    <xf numFmtId="0" fontId="1" fillId="3" borderId="0" xfId="0" applyFont="1" applyFill="1" applyAlignment="1">
      <alignment horizontal="left"/>
    </xf>
    <xf numFmtId="164" fontId="1" fillId="3" borderId="0" xfId="10" applyNumberFormat="1" applyFont="1" applyFill="1" applyBorder="1"/>
    <xf numFmtId="37" fontId="1" fillId="0" borderId="2" xfId="0" applyNumberFormat="1" applyFont="1" applyFill="1" applyBorder="1" applyProtection="1"/>
    <xf numFmtId="164" fontId="1" fillId="0" borderId="2" xfId="1" applyNumberFormat="1" applyFont="1" applyFill="1" applyBorder="1" applyProtection="1"/>
    <xf numFmtId="37" fontId="1" fillId="0" borderId="0" xfId="0" applyNumberFormat="1" applyFont="1" applyFill="1" applyBorder="1" applyProtection="1"/>
    <xf numFmtId="0" fontId="1" fillId="3" borderId="0" xfId="0" applyFont="1" applyFill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 wrapText="1"/>
    </xf>
    <xf numFmtId="43" fontId="1" fillId="3" borderId="0" xfId="1" applyFont="1" applyFill="1" applyBorder="1" applyProtection="1"/>
    <xf numFmtId="165" fontId="11" fillId="0" borderId="3" xfId="26" applyNumberFormat="1" applyFont="1" applyFill="1" applyBorder="1"/>
    <xf numFmtId="165" fontId="1" fillId="0" borderId="0" xfId="26" applyNumberFormat="1" applyFont="1" applyFill="1" applyBorder="1" applyProtection="1"/>
    <xf numFmtId="10" fontId="1" fillId="0" borderId="2" xfId="2" applyNumberFormat="1" applyFont="1" applyFill="1" applyBorder="1" applyProtection="1"/>
    <xf numFmtId="10" fontId="1" fillId="0" borderId="0" xfId="2" applyNumberFormat="1" applyFont="1" applyFill="1"/>
    <xf numFmtId="165" fontId="1" fillId="0" borderId="0" xfId="26" applyNumberFormat="1" applyFont="1" applyFill="1"/>
    <xf numFmtId="164" fontId="1" fillId="0" borderId="0" xfId="1" applyNumberFormat="1" applyFont="1" applyFill="1"/>
    <xf numFmtId="166" fontId="1" fillId="0" borderId="0" xfId="1" applyNumberFormat="1" applyFont="1" applyFill="1" applyBorder="1" applyProtection="1"/>
    <xf numFmtId="0" fontId="1" fillId="0" borderId="0" xfId="0" applyFont="1"/>
    <xf numFmtId="9" fontId="1" fillId="0" borderId="0" xfId="2" applyFont="1" applyFill="1"/>
    <xf numFmtId="0" fontId="3" fillId="3" borderId="0" xfId="0" applyFont="1" applyFill="1" applyBorder="1" applyAlignment="1">
      <alignment horizontal="center" wrapText="1"/>
    </xf>
  </cellXfs>
  <cellStyles count="27">
    <cellStyle name="Comma" xfId="1" builtinId="3"/>
    <cellStyle name="Comma 2" xfId="10" xr:uid="{00000000-0005-0000-0000-000001000000}"/>
    <cellStyle name="Comma 2 2" xfId="12" xr:uid="{00000000-0005-0000-0000-000002000000}"/>
    <cellStyle name="Currency" xfId="26" builtinId="4"/>
    <cellStyle name="Currency 2" xfId="9" xr:uid="{00000000-0005-0000-0000-000004000000}"/>
    <cellStyle name="Currency 3" xfId="13" xr:uid="{00000000-0005-0000-0000-000005000000}"/>
    <cellStyle name="Normal" xfId="0" builtinId="0"/>
    <cellStyle name="Normal 2" xfId="14" xr:uid="{00000000-0005-0000-0000-000007000000}"/>
    <cellStyle name="Normal 3" xfId="15" xr:uid="{00000000-0005-0000-0000-000008000000}"/>
    <cellStyle name="Normal 4" xfId="16" xr:uid="{00000000-0005-0000-0000-000009000000}"/>
    <cellStyle name="Normal 5" xfId="21" xr:uid="{00000000-0005-0000-0000-00000A000000}"/>
    <cellStyle name="Percent" xfId="2" builtinId="5"/>
    <cellStyle name="Percent 2" xfId="11" xr:uid="{00000000-0005-0000-0000-00000C000000}"/>
    <cellStyle name="Percent 2 2" xfId="17" xr:uid="{00000000-0005-0000-0000-00000D000000}"/>
    <cellStyle name="PSChar" xfId="3" xr:uid="{00000000-0005-0000-0000-00000E000000}"/>
    <cellStyle name="PSChar 2" xfId="18" xr:uid="{00000000-0005-0000-0000-00000F000000}"/>
    <cellStyle name="PSChar 3" xfId="23" xr:uid="{00000000-0005-0000-0000-000010000000}"/>
    <cellStyle name="PSDate" xfId="4" xr:uid="{00000000-0005-0000-0000-000011000000}"/>
    <cellStyle name="PSDec" xfId="5" xr:uid="{00000000-0005-0000-0000-000012000000}"/>
    <cellStyle name="PSDec 2" xfId="22" xr:uid="{00000000-0005-0000-0000-000013000000}"/>
    <cellStyle name="PSHeading" xfId="6" xr:uid="{00000000-0005-0000-0000-000014000000}"/>
    <cellStyle name="PSHeading 2" xfId="19" xr:uid="{00000000-0005-0000-0000-000015000000}"/>
    <cellStyle name="PSHeading 3" xfId="25" xr:uid="{00000000-0005-0000-0000-000016000000}"/>
    <cellStyle name="PSInt" xfId="7" xr:uid="{00000000-0005-0000-0000-000017000000}"/>
    <cellStyle name="PSInt 2" xfId="20" xr:uid="{00000000-0005-0000-0000-000018000000}"/>
    <cellStyle name="PSInt 3" xfId="24" xr:uid="{00000000-0005-0000-0000-000019000000}"/>
    <cellStyle name="PSSpacer" xfId="8" xr:uid="{00000000-0005-0000-0000-00001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theme="6" tint="0.59999389629810485"/>
    <pageSetUpPr autoPageBreaks="0" fitToPage="1"/>
  </sheetPr>
  <dimension ref="A1:J25"/>
  <sheetViews>
    <sheetView showGridLines="0" tabSelected="1" defaultGridColor="0" view="pageBreakPreview" colorId="22" zoomScale="110" zoomScaleNormal="100" zoomScaleSheetLayoutView="110" workbookViewId="0">
      <selection activeCell="D8" sqref="D8"/>
    </sheetView>
  </sheetViews>
  <sheetFormatPr defaultColWidth="16.33203125" defaultRowHeight="12.75"/>
  <cols>
    <col min="1" max="1" width="6.6640625" style="5" customWidth="1"/>
    <col min="2" max="3" width="4.5546875" style="5" customWidth="1"/>
    <col min="4" max="4" width="52" style="5" customWidth="1"/>
    <col min="5" max="5" width="0.88671875" style="5" customWidth="1"/>
    <col min="6" max="6" width="9.109375" style="5" customWidth="1"/>
    <col min="7" max="7" width="6.77734375" style="5" customWidth="1"/>
    <col min="8" max="8" width="30.77734375" style="5" bestFit="1" customWidth="1"/>
    <col min="9" max="16384" width="16.33203125" style="5"/>
  </cols>
  <sheetData>
    <row r="1" spans="1:10">
      <c r="A1" s="3" t="s">
        <v>7</v>
      </c>
      <c r="B1" s="3"/>
      <c r="C1" s="3"/>
      <c r="D1" s="3"/>
      <c r="E1" s="3"/>
      <c r="G1" s="4"/>
    </row>
    <row r="2" spans="1:10">
      <c r="A2" s="3" t="s">
        <v>12</v>
      </c>
      <c r="B2" s="3"/>
      <c r="C2" s="3"/>
      <c r="D2" s="3"/>
      <c r="E2" s="3"/>
      <c r="G2" s="4"/>
    </row>
    <row r="3" spans="1:10">
      <c r="A3" s="3" t="s">
        <v>18</v>
      </c>
      <c r="B3" s="3"/>
      <c r="C3" s="3"/>
      <c r="D3" s="3"/>
      <c r="E3" s="3"/>
      <c r="G3" s="4"/>
    </row>
    <row r="5" spans="1:10" ht="38.25" customHeight="1">
      <c r="A5" s="8" t="s">
        <v>10</v>
      </c>
      <c r="B5" s="36" t="s">
        <v>11</v>
      </c>
      <c r="C5" s="36"/>
      <c r="D5" s="36"/>
      <c r="E5" s="24"/>
      <c r="F5" s="25" t="s">
        <v>17</v>
      </c>
      <c r="H5" s="7"/>
    </row>
    <row r="6" spans="1:10">
      <c r="A6" s="23">
        <v>1</v>
      </c>
      <c r="B6" s="8" t="s">
        <v>14</v>
      </c>
      <c r="E6" s="6"/>
      <c r="F6" s="6"/>
      <c r="H6" s="7"/>
    </row>
    <row r="7" spans="1:10">
      <c r="A7" s="22">
        <v>2</v>
      </c>
      <c r="B7" s="8"/>
      <c r="C7" s="5" t="s">
        <v>2</v>
      </c>
      <c r="E7" s="31"/>
      <c r="F7" s="31">
        <v>5845</v>
      </c>
    </row>
    <row r="8" spans="1:10">
      <c r="A8" s="22">
        <v>3</v>
      </c>
      <c r="C8" s="5" t="s">
        <v>6</v>
      </c>
      <c r="E8" s="2"/>
      <c r="F8" s="20">
        <v>5434</v>
      </c>
    </row>
    <row r="9" spans="1:10">
      <c r="A9" s="22">
        <v>4</v>
      </c>
      <c r="E9" s="32"/>
      <c r="F9" s="32">
        <f>F7+F8</f>
        <v>11279</v>
      </c>
    </row>
    <row r="10" spans="1:10">
      <c r="A10" s="22">
        <v>5</v>
      </c>
      <c r="C10" s="5" t="s">
        <v>8</v>
      </c>
      <c r="E10" s="30"/>
      <c r="F10" s="29">
        <v>0.60862499999999997</v>
      </c>
      <c r="I10" s="10"/>
      <c r="J10" s="10"/>
    </row>
    <row r="11" spans="1:10">
      <c r="A11" s="22">
        <v>6</v>
      </c>
      <c r="C11" s="5" t="s">
        <v>15</v>
      </c>
      <c r="D11" s="10"/>
      <c r="E11" s="1"/>
      <c r="F11" s="19">
        <f>ROUND(+F10*F7,0)+F8</f>
        <v>8991</v>
      </c>
      <c r="I11" s="11"/>
      <c r="J11" s="11"/>
    </row>
    <row r="12" spans="1:10">
      <c r="A12" s="22"/>
      <c r="D12" s="10"/>
      <c r="E12" s="13"/>
      <c r="H12" s="14"/>
      <c r="I12" s="11"/>
      <c r="J12" s="11"/>
    </row>
    <row r="13" spans="1:10">
      <c r="A13" s="22"/>
      <c r="F13" s="10"/>
      <c r="I13" s="11"/>
      <c r="J13" s="11"/>
    </row>
    <row r="14" spans="1:10">
      <c r="A14" s="22">
        <v>7</v>
      </c>
      <c r="B14" s="8" t="s">
        <v>3</v>
      </c>
      <c r="F14" s="12"/>
    </row>
    <row r="15" spans="1:10">
      <c r="A15" s="22">
        <v>8</v>
      </c>
      <c r="C15" s="15" t="s">
        <v>4</v>
      </c>
      <c r="E15" s="26"/>
      <c r="F15" s="2">
        <v>17213</v>
      </c>
    </row>
    <row r="16" spans="1:10">
      <c r="A16" s="22">
        <v>9</v>
      </c>
      <c r="C16" s="15" t="s">
        <v>5</v>
      </c>
      <c r="E16" s="26"/>
      <c r="F16" s="2">
        <v>4783</v>
      </c>
    </row>
    <row r="17" spans="1:8">
      <c r="A17" s="22">
        <v>10</v>
      </c>
      <c r="B17" s="34" t="s">
        <v>0</v>
      </c>
      <c r="C17" s="15"/>
      <c r="E17" s="26"/>
      <c r="F17" s="2"/>
    </row>
    <row r="18" spans="1:8">
      <c r="A18" s="22">
        <v>11</v>
      </c>
      <c r="C18" s="5" t="s">
        <v>8</v>
      </c>
      <c r="E18" s="26"/>
      <c r="F18" s="20">
        <f>-F10*F15</f>
        <v>-10476.262124999999</v>
      </c>
    </row>
    <row r="19" spans="1:8">
      <c r="A19" s="22">
        <v>12</v>
      </c>
      <c r="C19" s="5" t="s">
        <v>1</v>
      </c>
      <c r="E19" s="21"/>
      <c r="F19" s="19">
        <f>SUM(F15:F18)</f>
        <v>11519.737875000001</v>
      </c>
    </row>
    <row r="20" spans="1:8">
      <c r="E20" s="16"/>
      <c r="F20" s="35"/>
      <c r="H20" s="14"/>
    </row>
    <row r="21" spans="1:8">
      <c r="A21" s="22">
        <v>13</v>
      </c>
      <c r="B21" s="5" t="s">
        <v>13</v>
      </c>
      <c r="E21" s="28"/>
      <c r="F21" s="28">
        <f>+F11-F19</f>
        <v>-2528.7378750000007</v>
      </c>
    </row>
    <row r="22" spans="1:8">
      <c r="A22" s="22"/>
      <c r="D22" s="17"/>
      <c r="E22" s="17"/>
      <c r="F22" s="9"/>
      <c r="G22" s="18"/>
    </row>
    <row r="23" spans="1:8">
      <c r="A23" s="22">
        <v>14</v>
      </c>
      <c r="B23" s="17" t="s">
        <v>9</v>
      </c>
      <c r="F23" s="33">
        <v>1</v>
      </c>
    </row>
    <row r="24" spans="1:8" ht="13.5" thickBot="1">
      <c r="A24" s="22">
        <v>15</v>
      </c>
      <c r="B24" s="5" t="s">
        <v>16</v>
      </c>
      <c r="F24" s="27">
        <f>F21*F23</f>
        <v>-2528.7378750000007</v>
      </c>
    </row>
    <row r="25" spans="1:8" ht="13.5" thickTop="1"/>
  </sheetData>
  <mergeCells count="1">
    <mergeCell ref="B5:D5"/>
  </mergeCells>
  <pageMargins left="0.6" right="0.5" top="0.5" bottom="0.5" header="0.18" footer="0.15"/>
  <pageSetup scale="93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D a t a M a s h u p   s q m i d = " 8 8 a 0 b 4 4 4 - 9 b 8 6 - 4 0 8 c - 8 4 d 9 - 4 3 6 d 7 d 2 b 8 5 7 2 "   x m l n s = " h t t p : / / s c h e m a s . m i c r o s o f t . c o m / D a t a M a s h u p " > A A A A A B c D A A B Q S w M E F A A C A A g A 1 Y Q R U c a t r A S n A A A A + A A A A B I A H A B D b 2 5 m a W c v U G F j a 2 F n Z S 5 4 b W w g o h g A K K A U A A A A A A A A A A A A A A A A A A A A A A A A A A A A h Y 9 N D o I w G E S v Q r q n f y p R 8 l E W b i U x I R q 3 D V R o h G J o s d 7 N h U f y C p I o 6 s 7 l T N 4 k b x 6 3 O 6 T X t g k u q r e 6 M w l i m K J A m a I r t a k S N L h j u E S p g K 0 s T r J S w Q g b G 1 + t T l D t 3 D k m x H u P / Q x 3 f U U 4 p Y w c s k 1 e 1 K q V o T b W S V M o 9 F m V / 1 d I w P 4 l I z i O G F 6 w F c f z i A G Z a s i 0 + S J 8 N M Y U y E 8 J 6 6 F x Q 6 + E M u E u B z J F I O 8 X 4 g l Q S w M E F A A C A A g A 1 Y Q R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W E E V E o i k e 4 D g A A A B E A A A A T A B w A R m 9 y b X V s Y X M v U 2 V j d G l v b j E u b S C i G A A o o B Q A A A A A A A A A A A A A A A A A A A A A A A A A A A A r T k 0 u y c z P U w i G 0 I b W A F B L A Q I t A B Q A A g A I A N W E E V H G r a w E p w A A A P g A A A A S A A A A A A A A A A A A A A A A A A A A A A B D b 2 5 m a W c v U G F j a 2 F n Z S 5 4 b W x Q S w E C L Q A U A A I A C A D V h B F R D 8 r p q 6 Q A A A D p A A A A E w A A A A A A A A A A A A A A A A D z A A A A W 0 N v b n R l b n R f V H l w Z X N d L n h t b F B L A Q I t A B Q A A g A I A N W E E V E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A N s y b Q i 0 0 R r Z 3 Q F l 6 0 9 R 2 A A A A A A I A A A A A A A N m A A D A A A A A E A A A A K Q p F t n A M P R Q 8 a P m v e c c j F k A A A A A B I A A A K A A A A A Q A A A A Q a n 9 I 4 5 S Y B j r A e c 9 O 8 p E 6 l A A A A B / c H 9 S i l r Q k / Y f e Z Z M 9 S h L e + T P l w D s v g 7 p j b N v 6 3 R V C K e G S v m w K v R z c 5 M g V 0 6 Q 7 5 F F K A q S 7 4 o U O x a Y K P t e t a 3 r C V f f n q y j 2 S q G w 7 o V 1 b 0 / Z B Q A A A C 0 + 1 O D M j d W D 2 e / H + e T F 9 I D y E t M l w = = < / D a t a M a s h u p > 
</file>

<file path=customXml/item2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FmNmE5OGQ1LTRlNmEtNDA2Zi04MjU4LTNmMDdiNjFhMWI5OCIgdmFsdWU9IiIgeG1sbnM9Imh0dHA6Ly93d3cuYm9sZG9uamFtZXMuY29tLzIwMDgvMDEvc2llL2ludGVybmFsL2xhYmVsIiAvPjxlbGVtZW50IHVpZD0iYzY0MjE4YWItYjhkMS00MGI2LWE0NzgtY2I4YmUxZTEwZWNjIiB2YWx1ZT0iIiB4bWxucz0iaHR0cDovL3d3dy5ib2xkb25qYW1lcy5jb20vMjAwOC8wMS9zaWUvaW50ZXJuYWwvbGFiZWwiIC8+PC9zaXNsPjxVc2VyTmFtZT5DT1JQXHMyNzY3NDk8L1VzZXJOYW1lPjxEYXRlVGltZT44LzE3LzIwMjMgMzowOTo1NyBQTTwvRGF0ZVRpbWU+PExhYmVsU3RyaW5nPkFFUCBDb25maWRlbnRpYWw8L0xhYmVsU3RyaW5nPjwvaXRlbT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yNzY3NDk8L1VzZXJOYW1lPjxEYXRlVGltZT44LzE3LzIwMjMgMzoxMDowNyBQTTwvRGF0ZVRpbWU+PExhYmVsU3RyaW5nPkFFUCBJbnRlcm5hbDwvTGFiZWxTdHJpbmc+PC9pdGVtPjwvbGFiZWxIaXN0b3J5Pg==</Value>
</WrappedLabelHistory>
</file>

<file path=customXml/item3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Props1.xml><?xml version="1.0" encoding="utf-8"?>
<ds:datastoreItem xmlns:ds="http://schemas.openxmlformats.org/officeDocument/2006/customXml" ds:itemID="{E1FFB372-6290-47CB-B6DE-FC31F9ED1463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7D87DCEA-3844-4F25-9427-8C58C0303CA7}">
  <ds:schemaRefs>
    <ds:schemaRef ds:uri="http://www.w3.org/2001/XMLSchema"/>
    <ds:schemaRef ds:uri="http://www.boldonjames.com/2016/02/Classifier/internal/wrappedLabelHistory"/>
  </ds:schemaRefs>
</ds:datastoreItem>
</file>

<file path=customXml/itemProps3.xml><?xml version="1.0" encoding="utf-8"?>
<ds:datastoreItem xmlns:ds="http://schemas.openxmlformats.org/officeDocument/2006/customXml" ds:itemID="{A4EAEFBD-2479-4136-B9AD-B70650B48B5A}">
  <ds:schemaRefs>
    <ds:schemaRef ds:uri="http://www.w3.org/2001/XMLSchema"/>
    <ds:schemaRef ds:uri="http://www.boldonjames.com/2008/01/sie/internal/label"/>
  </ds:schemaRefs>
</ds:datastoreItem>
</file>

<file path=customXml/itemProps4.xml><?xml version="1.0" encoding="utf-8"?>
<ds:datastoreItem xmlns:ds="http://schemas.openxmlformats.org/officeDocument/2006/customXml" ds:itemID="{37E7BD19-8EDD-484E-8851-CCFA34FF12C5}"/>
</file>

<file path=customXml/itemProps5.xml><?xml version="1.0" encoding="utf-8"?>
<ds:datastoreItem xmlns:ds="http://schemas.openxmlformats.org/officeDocument/2006/customXml" ds:itemID="{9D2DFB6E-3FB5-4244-AFE2-6FF456ED2976}"/>
</file>

<file path=customXml/itemProps6.xml><?xml version="1.0" encoding="utf-8"?>
<ds:datastoreItem xmlns:ds="http://schemas.openxmlformats.org/officeDocument/2006/customXml" ds:itemID="{C37573BA-910A-4FFB-A621-9E235BCF84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AG_KIUC_1_32</vt:lpstr>
      <vt:lpstr>AG_KIUC_1_32!Print_Area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Holmes</dc:creator>
  <cp:keywords/>
  <cp:lastModifiedBy>Brian C Ciborek</cp:lastModifiedBy>
  <cp:lastPrinted>2014-05-06T12:53:09Z</cp:lastPrinted>
  <dcterms:created xsi:type="dcterms:W3CDTF">2004-02-25T20:30:39Z</dcterms:created>
  <dcterms:modified xsi:type="dcterms:W3CDTF">2025-10-07T13:47:49Z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e043382b-631c-4c4f-9f10-7c157d56d375</vt:lpwstr>
  </property>
  <property fmtid="{D5CDD505-2E9C-101B-9397-08002B2CF9AE}" pid="3" name="bjSaver">
    <vt:lpwstr>sobnA7OZbd59oFzGLTke91HiSgINkewh</vt:lpwstr>
  </property>
  <property fmtid="{D5CDD505-2E9C-101B-9397-08002B2CF9AE}" pid="4" name="Visual Markings Removed">
    <vt:lpwstr>No</vt:lpwstr>
  </property>
  <property fmtid="{D5CDD505-2E9C-101B-9397-08002B2CF9AE}" pid="5" name="bjClsUserRVM">
    <vt:lpwstr>[]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7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8" name="bjDocumentSecurityLabel">
    <vt:lpwstr>AEP Internal</vt:lpwstr>
  </property>
  <property fmtid="{D5CDD505-2E9C-101B-9397-08002B2CF9AE}" pid="9" name="MSIP_Label_69f43042-6bda-44b2-91eb-eca3d3d484f4_SiteId">
    <vt:lpwstr>15f3c881-6b03-4ff6-8559-77bf5177818f</vt:lpwstr>
  </property>
  <property fmtid="{D5CDD505-2E9C-101B-9397-08002B2CF9AE}" pid="10" name="MSIP_Label_69f43042-6bda-44b2-91eb-eca3d3d484f4_Name">
    <vt:lpwstr>AEP Internal</vt:lpwstr>
  </property>
  <property fmtid="{D5CDD505-2E9C-101B-9397-08002B2CF9AE}" pid="11" name="MSIP_Label_69f43042-6bda-44b2-91eb-eca3d3d484f4_Enabled">
    <vt:lpwstr>true</vt:lpwstr>
  </property>
  <property fmtid="{D5CDD505-2E9C-101B-9397-08002B2CF9AE}" pid="12" name="bjLabelHistoryID">
    <vt:lpwstr>{7D87DCEA-3844-4F25-9427-8C58C0303CA7}</vt:lpwstr>
  </property>
  <property fmtid="{D5CDD505-2E9C-101B-9397-08002B2CF9AE}" pid="13" name="bjpmDocIH">
    <vt:lpwstr>UlCBV6MZkbRiHma6CQZ9UtsxQkWfju0H</vt:lpwstr>
  </property>
  <property fmtid="{D5CDD505-2E9C-101B-9397-08002B2CF9AE}" pid="14" name="ContentTypeId">
    <vt:lpwstr>0x0101004DF805D1E1DA4A49A223477D3B105720</vt:lpwstr>
  </property>
</Properties>
</file>