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15\"/>
    </mc:Choice>
  </mc:AlternateContent>
  <xr:revisionPtr revIDLastSave="0" documentId="13_ncr:1_{95803C1B-EED4-4BB4-A381-B6DEFF4BEA9E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Revenue" sheetId="2" r:id="rId1"/>
    <sheet name="Expense" sheetId="3" r:id="rId2"/>
  </sheets>
  <definedNames>
    <definedName name="_xlnm.Print_Titles" localSheetId="1">Expense!$2:$8</definedName>
    <definedName name="_xlnm.Print_Titles" localSheetId="0">Revenue!$1:$9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3" l="1"/>
  <c r="H124" i="3" s="1"/>
  <c r="H108" i="3"/>
  <c r="H99" i="3"/>
  <c r="A104" i="3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95" i="3"/>
  <c r="A96" i="3" s="1"/>
  <c r="A97" i="3" s="1"/>
  <c r="A98" i="3" s="1"/>
  <c r="A99" i="3" s="1"/>
  <c r="A100" i="3" s="1"/>
  <c r="A101" i="3" s="1"/>
  <c r="A102" i="3" s="1"/>
  <c r="D21" i="3"/>
  <c r="D32" i="3" s="1"/>
  <c r="C21" i="3"/>
  <c r="C32" i="3" s="1"/>
  <c r="H109" i="3" l="1"/>
  <c r="A139" i="3"/>
  <c r="A140" i="3" s="1"/>
  <c r="A141" i="3" s="1"/>
  <c r="A142" i="3" s="1"/>
  <c r="J35" i="2" l="1"/>
  <c r="J19" i="2"/>
  <c r="J21" i="2" s="1"/>
  <c r="J23" i="2" s="1"/>
  <c r="H35" i="2"/>
  <c r="H19" i="2"/>
  <c r="H21" i="2" s="1"/>
  <c r="H23" i="2" s="1"/>
  <c r="J36" i="2" l="1"/>
  <c r="H36" i="2"/>
  <c r="C35" i="2" l="1"/>
  <c r="D35" i="2"/>
  <c r="C19" i="2"/>
  <c r="C21" i="2" s="1"/>
  <c r="C23" i="2" s="1"/>
  <c r="D19" i="2"/>
  <c r="D21" i="2" s="1"/>
  <c r="D23" i="2" s="1"/>
  <c r="C36" i="2" l="1"/>
  <c r="D36" i="2"/>
</calcChain>
</file>

<file path=xl/sharedStrings.xml><?xml version="1.0" encoding="utf-8"?>
<sst xmlns="http://schemas.openxmlformats.org/spreadsheetml/2006/main" count="401" uniqueCount="357">
  <si>
    <t>Title of Account</t>
  </si>
  <si>
    <t>December 31, 2022</t>
  </si>
  <si>
    <t>December 31, 2021</t>
  </si>
  <si>
    <t>(a)</t>
  </si>
  <si>
    <t>(b)</t>
  </si>
  <si>
    <t>(c)</t>
  </si>
  <si>
    <t>(d)</t>
  </si>
  <si>
    <t>(e)</t>
  </si>
  <si>
    <t>(f)</t>
  </si>
  <si>
    <t>ELECTRIC OPERATING REVENUES (Account 400)</t>
  </si>
  <si>
    <t xml:space="preserve">
Line No.</t>
  </si>
  <si>
    <t>Sales of Electricity</t>
  </si>
  <si>
    <t>(440) Residential Sales</t>
  </si>
  <si>
    <t>(442) Commercial and Industrial Sales</t>
  </si>
  <si>
    <t>Small (or Comm.) (See Instr. 4)</t>
  </si>
  <si>
    <t>Large (or Ind.) (See Instr. 4)</t>
  </si>
  <si>
    <t>(444) Public Street and Highway Lighting</t>
  </si>
  <si>
    <t>(445) Other Sales to Public Authorities</t>
  </si>
  <si>
    <t>(446) Sales to Railroads and Railways</t>
  </si>
  <si>
    <t>(448) Interdepartmental Sales</t>
  </si>
  <si>
    <t>TOTAL Sales to Ultimate Consumers</t>
  </si>
  <si>
    <t>(447) Sales for Resale</t>
  </si>
  <si>
    <t>TOTAL Sales of Electricity</t>
  </si>
  <si>
    <t>(Less) (449.1) Provision for Rate Refunds</t>
  </si>
  <si>
    <t>TOTAL Revenues Net of Prov. for Refunds</t>
  </si>
  <si>
    <t>Other Operating Revenues</t>
  </si>
  <si>
    <t>(450) Forfeited Discounts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</si>
  <si>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</si>
  <si>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</si>
  <si>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</si>
  <si>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</si>
  <si>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</si>
  <si>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>(456.1) Revenues from Transmission of Electricity of Others</t>
  </si>
  <si>
    <t>(457.1) Regional Control Service Revenues</t>
  </si>
  <si>
    <t>(457.2) Miscellaneous Revenues</t>
  </si>
  <si>
    <t>TOTAL Other Operating Revenues</t>
  </si>
  <si>
    <t>TOTAL Electric Operating Revenues</t>
  </si>
  <si>
    <t>ELECTRIC OPERATION AND MAINTENANCE EXPENSES</t>
  </si>
  <si>
    <t>Line 
No.</t>
  </si>
  <si>
    <t>Account</t>
  </si>
  <si>
    <t>1. POWER PRODUCTION EXPENSES</t>
  </si>
  <si>
    <t>A. Steam Power Generation</t>
  </si>
  <si>
    <t>Operation</t>
  </si>
  <si>
    <t>(500) Operation Supervision and Engineering</t>
  </si>
  <si>
    <t>(501) Fuel</t>
  </si>
  <si>
    <t>(502) Steam Expenses</t>
  </si>
  <si>
    <t>(503) Steam from Other Sources</t>
  </si>
  <si>
    <t>(Less) (504) Steam Transferred-Cr.</t>
  </si>
  <si>
    <t>(505) Electric Expenses</t>
  </si>
  <si>
    <t>(506) Miscellaneous Steam Power Expenses</t>
  </si>
  <si>
    <t>(507) Rents</t>
  </si>
  <si>
    <t>(509) Allowances</t>
  </si>
  <si>
    <t>TOTAL Operation (Enter Total of Lines 4 thru 12)</t>
  </si>
  <si>
    <t>Maintenance</t>
  </si>
  <si>
    <t>(510) Maintenance of Supervision and Engineering</t>
  </si>
  <si>
    <t>(511) Maintenance of Structures</t>
  </si>
  <si>
    <t>(512) Maintenance of Boiler Plant</t>
  </si>
  <si>
    <t>(513) Maintenance of Electric Plant</t>
  </si>
  <si>
    <t>(514) Maintenance of Miscellaneous Steam Plant</t>
  </si>
  <si>
    <t>TOTAL Maintenance (Enter Total of Lines 15 thru 19)</t>
  </si>
  <si>
    <t>TOTAL Power Production Expenses-Steam Power (Entr Tot lines 13 &amp; 20)</t>
  </si>
  <si>
    <t>B. Nuclear Power Generation</t>
  </si>
  <si>
    <t>(517) Operation Supervision and Engineering</t>
  </si>
  <si>
    <t>(518) Fuel</t>
  </si>
  <si>
    <t>(519) Coolants and Water</t>
  </si>
  <si>
    <t>(520) Steam Expenses</t>
  </si>
  <si>
    <t>(521) Steam from Other Sources</t>
  </si>
  <si>
    <t>(Less) (522) Steamed Transferred-Cr.</t>
  </si>
  <si>
    <t>(523) Electric Expenses</t>
  </si>
  <si>
    <t>(524) Miscellaneous Nuclear Power Expenses</t>
  </si>
  <si>
    <t>(525) Rents</t>
  </si>
  <si>
    <t>TOTAL Operation (Enter Total of lines 24 thru 32)</t>
  </si>
  <si>
    <t>(528) Maintenance Supervision and Engineering</t>
  </si>
  <si>
    <t>(529) Maintenance of Structures</t>
  </si>
  <si>
    <t>(530) Maintenance of Reactor Plant Equipment</t>
  </si>
  <si>
    <t>(531) Maintenance of Electric Plant</t>
  </si>
  <si>
    <t>(532) Maintenance of Miscellaneous Nuclear Plant</t>
  </si>
  <si>
    <t>TOTAL Maintenance (Enter Total of lines 35 thru 39)</t>
  </si>
  <si>
    <t>TOTAL Power Production Expenses-Nuc. Power (Entr tot lines 33 &amp; 40)</t>
  </si>
  <si>
    <t>C. Hydraulic Power Generation</t>
  </si>
  <si>
    <t>(535) Operation Supervision and Engineering</t>
  </si>
  <si>
    <t>(536) Water for Power</t>
  </si>
  <si>
    <t>(537) Hydraulic Expenses</t>
  </si>
  <si>
    <t>(538) Electric Expenses</t>
  </si>
  <si>
    <t>(539) Miscellaneous Hydraulic Power Generation Expenses</t>
  </si>
  <si>
    <t>(540) Rents</t>
  </si>
  <si>
    <t>TOTAL Operation (Enter Total of lines 44 thru 49)</t>
  </si>
  <si>
    <t>C. Hydraulic Power Generation (Continued)</t>
  </si>
  <si>
    <t>(541) Maintenance Supervision and Engineering</t>
  </si>
  <si>
    <t>(542) Maintenance of Structure</t>
  </si>
  <si>
    <t>(543) Maintenance of Reservoirs, Dams, and Waterways</t>
  </si>
  <si>
    <t>(544) Maintenance of Electric Plant</t>
  </si>
  <si>
    <t>(545) Maintenance of Miscellaneous Hydraulic Plant</t>
  </si>
  <si>
    <t>TOTAL Maintenance (Enter Total of lines 53 thru 57)</t>
  </si>
  <si>
    <t>TOTAL Power Production Expenses-Hydraulic Power (tot of lines 50 &amp; 58)</t>
  </si>
  <si>
    <t>D. Other Power Generation</t>
  </si>
  <si>
    <t>(546) Operation Supervision and Engineering</t>
  </si>
  <si>
    <t>(547) Fuel</t>
  </si>
  <si>
    <t>64</t>
  </si>
  <si>
    <t>(548) Generation Expenses</t>
  </si>
  <si>
    <t>64.1</t>
  </si>
  <si>
    <t>(548.1) Operation of Energy Storage Equipment</t>
  </si>
  <si>
    <t>65</t>
  </si>
  <si>
    <t>(549) Miscellaneous Other Power Generation Expenses</t>
  </si>
  <si>
    <t>66</t>
  </si>
  <si>
    <t>(550) Rents</t>
  </si>
  <si>
    <t>67</t>
  </si>
  <si>
    <t>TOTAL Operation (Enter Total of lines 62 thru 66)</t>
  </si>
  <si>
    <t>68</t>
  </si>
  <si>
    <t>69</t>
  </si>
  <si>
    <t>(551) Maintenance Supervision and Engineering</t>
  </si>
  <si>
    <t>70</t>
  </si>
  <si>
    <t>(552) Maintenance of Structures</t>
  </si>
  <si>
    <t>71</t>
  </si>
  <si>
    <t>(553) Maintenance of Generating and Electric Plant</t>
  </si>
  <si>
    <t>71.1</t>
  </si>
  <si>
    <t>(553.1) Maintenance of Energy Storage Equipment</t>
  </si>
  <si>
    <t>72</t>
  </si>
  <si>
    <t>(554) Maintenance of Miscellaneous Other Power Generation Plant</t>
  </si>
  <si>
    <t>73</t>
  </si>
  <si>
    <t>TOTAL Maintenance (Enter Total of lines 69 thru 72)</t>
  </si>
  <si>
    <t>74</t>
  </si>
  <si>
    <t>TOTAL Power Production Expenses-Other Power (Enter Tot of 67 &amp; 73)</t>
  </si>
  <si>
    <t>75</t>
  </si>
  <si>
    <t>E. Other Power Supply Expenses</t>
  </si>
  <si>
    <t>76</t>
  </si>
  <si>
    <t>(555) Purchased Power</t>
  </si>
  <si>
    <t>76.1</t>
  </si>
  <si>
    <t>(555.1) Power Purchased for Storage Operations</t>
  </si>
  <si>
    <t>77</t>
  </si>
  <si>
    <t>(556) System Control and Load Dispatching</t>
  </si>
  <si>
    <t>78</t>
  </si>
  <si>
    <t>(557) Other Expenses</t>
  </si>
  <si>
    <t>79</t>
  </si>
  <si>
    <t>TOTAL Other Power Supply Exp (Enter Total of lines 76 thru 78)</t>
  </si>
  <si>
    <t>80</t>
  </si>
  <si>
    <t>81</t>
  </si>
  <si>
    <t>2. TRANSMISSION EXPENSES</t>
  </si>
  <si>
    <t>82</t>
  </si>
  <si>
    <t>83</t>
  </si>
  <si>
    <t>(560) Operation Supervision and Engineering</t>
  </si>
  <si>
    <t>84</t>
  </si>
  <si>
    <t>85</t>
  </si>
  <si>
    <t>(561.1) Load Dispatch-Reliability</t>
  </si>
  <si>
    <t>86</t>
  </si>
  <si>
    <t>(561.2) Load Dispatch-Monitor and Operate Transmission System</t>
  </si>
  <si>
    <t>87</t>
  </si>
  <si>
    <t>(561.3) Load Dispatch-Transmission Service and Scheduling</t>
  </si>
  <si>
    <t>88</t>
  </si>
  <si>
    <t>(561.4) Scheduling, System Control and Dispatch Services</t>
  </si>
  <si>
    <t>89</t>
  </si>
  <si>
    <t>(561.5) Reliability, Planning and Standards Development</t>
  </si>
  <si>
    <t>90</t>
  </si>
  <si>
    <t>(561.6) Transmission Service Studies</t>
  </si>
  <si>
    <t>91</t>
  </si>
  <si>
    <t>(561.7) Generation Interconnection Studies</t>
  </si>
  <si>
    <t>92</t>
  </si>
  <si>
    <t>(561.8) Reliability, Planning and Standards Development Services</t>
  </si>
  <si>
    <t>93</t>
  </si>
  <si>
    <t>(562) Station Expenses</t>
  </si>
  <si>
    <t>93.1</t>
  </si>
  <si>
    <t>(562.1) Operation of Energy Storage Equipment</t>
  </si>
  <si>
    <t>94</t>
  </si>
  <si>
    <t>(563) Overhead Lines Expenses</t>
  </si>
  <si>
    <t>95</t>
  </si>
  <si>
    <t>(564) Underground Lines Expenses</t>
  </si>
  <si>
    <t>96</t>
  </si>
  <si>
    <t>(565) Transmission of Electricity by Others</t>
  </si>
  <si>
    <t>97</t>
  </si>
  <si>
    <t>(566) Miscellaneous Transmission Expenses</t>
  </si>
  <si>
    <t>98</t>
  </si>
  <si>
    <t>(567) Rents</t>
  </si>
  <si>
    <t>99</t>
  </si>
  <si>
    <t>TOTAL Operation (Enter Total  of lines 83 thru 98)</t>
  </si>
  <si>
    <t>100</t>
  </si>
  <si>
    <t>101</t>
  </si>
  <si>
    <t>(568) Maintenance Supervision and Engineering</t>
  </si>
  <si>
    <t>102</t>
  </si>
  <si>
    <t>(569) Maintenance of Structures</t>
  </si>
  <si>
    <t>103</t>
  </si>
  <si>
    <t>(569.1) Maintenance of Computer Hardware</t>
  </si>
  <si>
    <t>104</t>
  </si>
  <si>
    <t>(569.2) Maintenance of Computer Software</t>
  </si>
  <si>
    <t>105</t>
  </si>
  <si>
    <t>(569.3) Maintenance of Communication Equipment</t>
  </si>
  <si>
    <t>106</t>
  </si>
  <si>
    <t>(569.4) Maintenance of Miscellaneous Regional Transmission Plant</t>
  </si>
  <si>
    <t>107</t>
  </si>
  <si>
    <t>(570) Maintenance of Station Equipment</t>
  </si>
  <si>
    <t>107.1</t>
  </si>
  <si>
    <t>(570.1) Maintenance of Energy Storage Equipment</t>
  </si>
  <si>
    <t>(571) Maintenance of Overhead Lines</t>
  </si>
  <si>
    <t>(572) Maintenance of Underground Lines</t>
  </si>
  <si>
    <t>(573) Maintenance of Miscellaneous Transmission Plant</t>
  </si>
  <si>
    <t>TOTAL Maintenance (Total of lines 101 thru 110)</t>
  </si>
  <si>
    <t>TOTAL Transmission Expenses (Total of lines 99 and 111)</t>
  </si>
  <si>
    <t>3. REGIONAL MARKET EXPENSES</t>
  </si>
  <si>
    <t>(575.1) Operation Supervision</t>
  </si>
  <si>
    <t>(575.2) Day-Ahead and Real-Time Market Facilitation</t>
  </si>
  <si>
    <t>(575.3) Transmission Rights Market Facilitation</t>
  </si>
  <si>
    <t>(575.4) Capacity Market Facilitation</t>
  </si>
  <si>
    <t>(575.5) Ancillary Services Market Facilitation</t>
  </si>
  <si>
    <t>(575.6) Market Monitoring and Compliance</t>
  </si>
  <si>
    <t>(575.7) Market Facilitation, Monitoring and Compliance Services</t>
  </si>
  <si>
    <t>(575.8) Rents</t>
  </si>
  <si>
    <t>Total Operation (Lines 115 thru 122)</t>
  </si>
  <si>
    <t>(576.1) Maintenance of Structures and Improvements</t>
  </si>
  <si>
    <t>(576.2) Maintenance of Computer Hardware</t>
  </si>
  <si>
    <t>(576.3) Maintenance of Computer Software</t>
  </si>
  <si>
    <t>(576.4) Maintenance of Communication Equipment</t>
  </si>
  <si>
    <t>(576.5) Maintenance of Miscellaneous Market Operation Plant</t>
  </si>
  <si>
    <t>Total Maintenance (Lines 125 thru 129)</t>
  </si>
  <si>
    <t>TOTAL Regional Transmission and Market Op Expns (Total 123 and 130)</t>
  </si>
  <si>
    <t>4. DISTRIBUTION EXPENSES</t>
  </si>
  <si>
    <t>(580) Operation Supervision and Engineering</t>
  </si>
  <si>
    <t>(581) Load Dispatching</t>
  </si>
  <si>
    <t>(582) Station Expenses</t>
  </si>
  <si>
    <t>(583) Overhead Line Expenses</t>
  </si>
  <si>
    <t>138</t>
  </si>
  <si>
    <t>(584) Underground Line Expenses</t>
  </si>
  <si>
    <t>138.1</t>
  </si>
  <si>
    <t>(584.1) Operation of Energy Storage Equipment</t>
  </si>
  <si>
    <t>139</t>
  </si>
  <si>
    <t>(585) Street Lighting and Signal System Expenses</t>
  </si>
  <si>
    <t>140</t>
  </si>
  <si>
    <t>(586) Meter Expenses</t>
  </si>
  <si>
    <t>141</t>
  </si>
  <si>
    <t>(587) Customer Installations Expenses</t>
  </si>
  <si>
    <t>142</t>
  </si>
  <si>
    <t>(588) Miscellaneous Expenses</t>
  </si>
  <si>
    <t>143</t>
  </si>
  <si>
    <t>(589) Rents</t>
  </si>
  <si>
    <t>144</t>
  </si>
  <si>
    <t>TOTAL Operation (Enter Total of lines 134 thru 143)</t>
  </si>
  <si>
    <t>145</t>
  </si>
  <si>
    <t>146</t>
  </si>
  <si>
    <t>(590) Maintenance Supervision and Engineering</t>
  </si>
  <si>
    <t>147</t>
  </si>
  <si>
    <t>(591) Maintenance of Structures</t>
  </si>
  <si>
    <t>148</t>
  </si>
  <si>
    <t>(592) Maintenance of Station Equipment</t>
  </si>
  <si>
    <t>148.1</t>
  </si>
  <si>
    <t>(592.2) Maintenance of Energy Storage Equipment</t>
  </si>
  <si>
    <t>(593) Maintenance of Overhead Lines</t>
  </si>
  <si>
    <t>(594) Maintenance of Underground Lines</t>
  </si>
  <si>
    <t>(595) Maintenance of Line Transformers</t>
  </si>
  <si>
    <t>(596) Maintenance of Street Lighting and Signal Systems</t>
  </si>
  <si>
    <t>(597) Maintenance of Meters</t>
  </si>
  <si>
    <t>(598) Maintenance of Miscellaneous Distribution Plant</t>
  </si>
  <si>
    <t>TOTAL Maintenance (Total of lines 146 thru 154)</t>
  </si>
  <si>
    <t>TOTAL Distribution Expenses (Total of lines 144 and 155)</t>
  </si>
  <si>
    <t>5. CUSTOMER ACCOUNTS EXPENSES</t>
  </si>
  <si>
    <t>(901) Supervision</t>
  </si>
  <si>
    <t>(902) Meter Reading Expenses</t>
  </si>
  <si>
    <t>(903) Customer Records and Collection Expenses</t>
  </si>
  <si>
    <t>(904) Uncollectible Accounts</t>
  </si>
  <si>
    <t>(905) Miscellaneous Customer Accounts Expenses</t>
  </si>
  <si>
    <t>TOTAL Customer Accounts Expenses (Total of lines 159 thru 163)</t>
  </si>
  <si>
    <t>6. CUSTOMER SERVICE AND INFORMATIONAL EXPENSES</t>
  </si>
  <si>
    <t>(907) Supervision</t>
  </si>
  <si>
    <t>(908) Customer Assistance Expenses</t>
  </si>
  <si>
    <t>(909) Informational and Instructional Expenses</t>
  </si>
  <si>
    <t>(910) Miscellaneous Customer Service and Informational Expenses</t>
  </si>
  <si>
    <t>TOTAL Customer Service and Information Expenses (Total 167 thru 170)</t>
  </si>
  <si>
    <t>7. SALES EXPENSES</t>
  </si>
  <si>
    <t>(911) Supervision</t>
  </si>
  <si>
    <t>(912) Demonstrating and Selling Expenses</t>
  </si>
  <si>
    <t>(913) Advertising Expenses</t>
  </si>
  <si>
    <t>(916) Miscellaneous Sales Expenses</t>
  </si>
  <si>
    <t>TOTAL Sales Expenses (Enter Total of lines 174 thru 177)</t>
  </si>
  <si>
    <t>8. ADMINISTRATIVE AND GENERAL EXPENSES</t>
  </si>
  <si>
    <t>(920) Administrative and General Salaries</t>
  </si>
  <si>
    <t>(921) Office Supplies and Expenses</t>
  </si>
  <si>
    <t>(Less) (922) Administrative Expenses Transferred-Credit</t>
  </si>
  <si>
    <t>(923) Outside Services Employed</t>
  </si>
  <si>
    <t>(924) Property Insurance</t>
  </si>
  <si>
    <t>(925) Injuries and Damages</t>
  </si>
  <si>
    <t>(926) Employee Pensions and Benefits</t>
  </si>
  <si>
    <t>(927) Franchise Requirements</t>
  </si>
  <si>
    <t>(928) Regulatory Commission Expenses</t>
  </si>
  <si>
    <t>(929) (Less) Duplicate Charges-Cr.</t>
  </si>
  <si>
    <t>(930.1) General Advertising Expenses</t>
  </si>
  <si>
    <t>(930.2) Miscellaneous General Expenses</t>
  </si>
  <si>
    <t>(931) Rents</t>
  </si>
  <si>
    <t>TOTAL Operation (Enter Total of lines 181  thru 193)</t>
  </si>
  <si>
    <t>(935) Maintenance of General Plant</t>
  </si>
  <si>
    <t>TOTAL Administrative &amp; General Expenses (Total of lines 194  and 196)</t>
  </si>
  <si>
    <t>TOTAL Elec Op and Maint Expns (Total 80,112,131,156,164,171,178,197)</t>
  </si>
  <si>
    <t>Kentucky Power Company - FERC Form 1, Page 300</t>
  </si>
  <si>
    <t xml:space="preserve">Amount for
Year </t>
  </si>
  <si>
    <t>Kentucky Power Company - FERC Form 1, Pages 320-323</t>
  </si>
  <si>
    <t>Test Year
Operating Revenues 
12 Months Ended</t>
  </si>
  <si>
    <t xml:space="preserve">Amount for
Test Year </t>
  </si>
  <si>
    <t>Kentucky Power Company</t>
  </si>
  <si>
    <t>Operating Revenues 
Year to Date</t>
  </si>
  <si>
    <t>AG-KIUC 1-15 Attachment 1 - Tab 1 - Revenue</t>
  </si>
  <si>
    <t>December 31, 2023</t>
  </si>
  <si>
    <t>December 31, 2024</t>
  </si>
  <si>
    <t>May 31, 2025</t>
  </si>
  <si>
    <t>August 31, 2025</t>
  </si>
  <si>
    <t>Test Year
Operating Revenues 
8 Months Ended</t>
  </si>
  <si>
    <t>(g)</t>
  </si>
  <si>
    <t xml:space="preserve">                                  —</t>
  </si>
  <si>
    <t xml:space="preserve">                                   —</t>
  </si>
  <si>
    <t>AG-KIUC 1-15 Attachment 1 - Tab 2 - Expense</t>
  </si>
  <si>
    <t>F. Solar Generation</t>
  </si>
  <si>
    <t>(558.1) Operation Supervision and Engineering</t>
  </si>
  <si>
    <t>(558.2) Solar Panel Generation and Other Plant Operating Expenses</t>
  </si>
  <si>
    <t>(558.4) Rents</t>
  </si>
  <si>
    <t>TOTAL Operation (Enter Total of lines 79.3 thru 79.6)</t>
  </si>
  <si>
    <t>(558.6) Maintenance Supervision and Engineering</t>
  </si>
  <si>
    <t>(558.7) Maintenance of Solar Panels, Structures, and Equipment</t>
  </si>
  <si>
    <t>(558.8) Maintenance of Computer Hardware</t>
  </si>
  <si>
    <t>(558.9) Maintenance of Computer Software</t>
  </si>
  <si>
    <t>(558.10) Maintenance of Communication Equipment</t>
  </si>
  <si>
    <t>(558.11) Maintenance of Miscellaneous Solar Generation Plant</t>
  </si>
  <si>
    <t>TOTAL Maintenance (Enter Total of lines 79.9 thru 79.14)</t>
  </si>
  <si>
    <t>TOTAL Power Production Expenses-Solar (total of lines 79.7 &amp; 79.15)</t>
  </si>
  <si>
    <t>G. Wind Generation</t>
  </si>
  <si>
    <t>(558.13) Operation Supervision and Engineering</t>
  </si>
  <si>
    <t>(558.14) Wind Turbine Generation and Other Plant Operating Expenses</t>
  </si>
  <si>
    <t>(558.16) Rents</t>
  </si>
  <si>
    <t>TOTAL Operation (Enter Total of lines 79.19 thru 79.21)</t>
  </si>
  <si>
    <t>(558.18) Maintenance Supervision and Engineering</t>
  </si>
  <si>
    <t>(558.19) Maintenance of Wind Turbines, Structures, and Equipment</t>
  </si>
  <si>
    <t>(558.20) Maintenance of Computer Hardware</t>
  </si>
  <si>
    <t>(558.21) Maintenance of Computer Software</t>
  </si>
  <si>
    <t>(558.22) Maintenance of Communication Equipment</t>
  </si>
  <si>
    <t>(558.23) Maintenance of Miscellaneous Wind Generation Plant</t>
  </si>
  <si>
    <t>TOTAL Maintenance (Enter Total of lines 79.24 thru 79.29)</t>
  </si>
  <si>
    <t>TOTAL Power Production Expenses-Wind (total of lines 79.22 &amp; 79.30)</t>
  </si>
  <si>
    <t>H. Other Renewable Generation</t>
  </si>
  <si>
    <t>(559.1) Operation Supervision and Engineering</t>
  </si>
  <si>
    <t>(559.2) Other Miscellaneous Generation and Other Plant Operating Expenses</t>
  </si>
  <si>
    <t>(559.3) Fuel</t>
  </si>
  <si>
    <t>(559.4) Rents</t>
  </si>
  <si>
    <t>TOTAL Operation (Enter Total of lines 79.34 thru 79.37)</t>
  </si>
  <si>
    <t>(559.6) Maintenance Supervision and Engineering</t>
  </si>
  <si>
    <t>(559.7) Maintenance of Structures</t>
  </si>
  <si>
    <t>(559.9) Maintenance of Boilers</t>
  </si>
  <si>
    <t>(559.10) Maintenance of Generating and Electric Equipment</t>
  </si>
  <si>
    <t>(559.12) Maintenance of Computer Hardware</t>
  </si>
  <si>
    <t>(559.13) Maintenance of Computer Software</t>
  </si>
  <si>
    <t>(559.14) Maintenance of Communication Equipment</t>
  </si>
  <si>
    <t>(559.15) Maintenance of Miscellaneous Renewable Production Plant</t>
  </si>
  <si>
    <t>TOTAL Maintenance (Enter Total of lines 79.40 thru 79.47)</t>
  </si>
  <si>
    <t>TOTAL Power Production Expenses-Other Renewable (total of lines 79.38 &amp; 79.48)</t>
  </si>
  <si>
    <t>TOTAL Power Production Expenses (Total of lines 21, 41, 59, 74, 79, 79.16, 79.31, &amp; 79.49)</t>
  </si>
  <si>
    <t>(592.3) Maintenance of Computer Software</t>
  </si>
  <si>
    <t>(592.4) Maintenance of Communication Equipment</t>
  </si>
  <si>
    <t>(935.1) Maintenance of Computer Hardware</t>
  </si>
  <si>
    <t>(935.2) Maintenance of Computer Software</t>
  </si>
  <si>
    <t>(935.3) Maintenance of Communication Equipment</t>
  </si>
  <si>
    <t>TOTAL Maintenance (Total of lines 196 thru 196.3)</t>
  </si>
  <si>
    <t>(513.1) Maintenance of Computer Hardware</t>
  </si>
  <si>
    <t>(513.2) Maintenance of Computer Software</t>
  </si>
  <si>
    <t>(513.3) Maintenance of Communication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</si>
</sst>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(* #,##0_);_(* \(#,##0\);_(* &quot;-&quot;_);_(@_)"/>
    <numFmt numFmtId="43" formatCode="_(* #,##0.00_);_(* \(#,##0.00\);_(* &quot;-&quot;??_);_(@_)"/>
    <numFmt numFmtId="164" formatCode="* #,##0;* \(#,##0\);* &quot;—&quot;;_(@_)"/>
    <numFmt numFmtId="165" formatCode="###0;&quot;-&quot;###0;###0;_(@_)"/>
    <numFmt numFmtId="166" formatCode="#0;&quot;-&quot;#0;#0;_(@_)"/>
    <numFmt numFmtId="167" formatCode="_(* #,##0_);_(* \(#,##0\);_(* &quot;-&quot;??_);_(@_)"/>
    <numFmt numFmtId="175" formatCode="#0.0;&quot;-&quot;#0.0;#0.0;_(@_)"/>
    <numFmt numFmtId="177" formatCode="#0.00;&quot;-&quot;#0.00;#0.00;_(@_)"/>
    <numFmt numFmtId="178" formatCode="###0.0;&quot;-&quot;###0.0;###0.0;_(@_)"/>
  </numFmts>
  <fonts count="15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ACACA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43" fontId="8" fillId="0" borderId="0" applyFont="0" applyFill="0" applyBorder="0" applyAlignment="0" applyProtection="0"/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  <xf numFmtId="0" fontId="13" fillId="0" borderId="0" applyBorder="0">
      <alignment wrapText="1"/>
    </xf>
    <xf numFmtId="0" fontId="14" fillId="0" borderId="0" applyBorder="0">
      <alignment wrapText="1"/>
    </xf>
  </cellStyleXfs>
  <cellXfs count="6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5" xfId="0" quotePrefix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wrapText="1"/>
    </xf>
    <xf numFmtId="167" fontId="1" fillId="0" borderId="1" xfId="6" applyNumberFormat="1" applyFont="1" applyFill="1" applyBorder="1" applyAlignment="1">
      <alignment horizontal="left" vertical="center" wrapText="1" indent="6"/>
    </xf>
    <xf numFmtId="167" fontId="8" fillId="0" borderId="1" xfId="6" applyNumberFormat="1" applyFont="1" applyFill="1" applyBorder="1" applyAlignment="1">
      <alignment horizontal="left" vertical="center" wrapText="1"/>
    </xf>
    <xf numFmtId="167" fontId="1" fillId="0" borderId="1" xfId="6" applyNumberFormat="1" applyFont="1" applyFill="1" applyBorder="1" applyAlignment="1">
      <alignment horizontal="left" vertical="center" wrapText="1" indent="7"/>
    </xf>
    <xf numFmtId="0" fontId="1" fillId="3" borderId="2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7" fillId="0" borderId="4" xfId="0" quotePrefix="1" applyFont="1" applyBorder="1" applyAlignment="1">
      <alignment horizontal="center" wrapText="1"/>
    </xf>
    <xf numFmtId="167" fontId="1" fillId="2" borderId="8" xfId="6" applyNumberFormat="1" applyFont="1" applyFill="1" applyBorder="1" applyAlignment="1">
      <alignment wrapText="1"/>
    </xf>
    <xf numFmtId="167" fontId="1" fillId="2" borderId="2" xfId="6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167" fontId="1" fillId="0" borderId="5" xfId="6" applyNumberFormat="1" applyFont="1" applyFill="1" applyBorder="1" applyAlignment="1">
      <alignment wrapText="1"/>
    </xf>
    <xf numFmtId="167" fontId="1" fillId="0" borderId="5" xfId="6" applyNumberFormat="1" applyFont="1" applyFill="1" applyBorder="1" applyAlignment="1">
      <alignment horizontal="left" vertical="center" wrapText="1" indent="7"/>
    </xf>
    <xf numFmtId="0" fontId="0" fillId="0" borderId="0" xfId="0" applyFill="1"/>
    <xf numFmtId="167" fontId="1" fillId="0" borderId="1" xfId="6" applyNumberFormat="1" applyFont="1" applyFill="1" applyBorder="1" applyAlignment="1">
      <alignment wrapText="1"/>
    </xf>
    <xf numFmtId="167" fontId="1" fillId="0" borderId="1" xfId="6" applyNumberFormat="1" applyFont="1" applyFill="1" applyBorder="1" applyAlignment="1">
      <alignment horizontal="left" vertical="center" wrapText="1" indent="9"/>
    </xf>
    <xf numFmtId="167" fontId="1" fillId="0" borderId="3" xfId="6" applyNumberFormat="1" applyFont="1" applyFill="1" applyBorder="1" applyAlignment="1">
      <alignment horizontal="left" vertical="center" wrapText="1" indent="6"/>
    </xf>
    <xf numFmtId="165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center" vertical="top" wrapText="1"/>
    </xf>
    <xf numFmtId="167" fontId="1" fillId="0" borderId="1" xfId="6" applyNumberFormat="1" applyFont="1" applyFill="1" applyBorder="1" applyAlignment="1">
      <alignment horizontal="left" vertical="center" wrapText="1" indent="8"/>
    </xf>
    <xf numFmtId="165" fontId="1" fillId="0" borderId="1" xfId="0" applyNumberFormat="1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7" fillId="0" borderId="11" xfId="0" quotePrefix="1" applyFont="1" applyBorder="1" applyAlignment="1">
      <alignment horizontal="center" wrapText="1"/>
    </xf>
    <xf numFmtId="0" fontId="9" fillId="0" borderId="0" xfId="0" applyFont="1" applyBorder="1"/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6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64" fontId="0" fillId="0" borderId="0" xfId="0" applyNumberFormat="1"/>
    <xf numFmtId="41" fontId="8" fillId="0" borderId="0" xfId="0" applyNumberFormat="1" applyFont="1"/>
    <xf numFmtId="175" fontId="1" fillId="0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Fill="1" applyBorder="1" applyAlignment="1">
      <alignment horizontal="center" wrapText="1"/>
    </xf>
    <xf numFmtId="178" fontId="1" fillId="0" borderId="1" xfId="0" applyNumberFormat="1" applyFont="1" applyFill="1" applyBorder="1" applyAlignment="1">
      <alignment horizontal="center" wrapText="1"/>
    </xf>
    <xf numFmtId="178" fontId="1" fillId="0" borderId="1" xfId="0" applyNumberFormat="1" applyFont="1" applyFill="1" applyBorder="1" applyAlignment="1">
      <alignment horizontal="left" wrapText="1"/>
    </xf>
    <xf numFmtId="0" fontId="0" fillId="0" borderId="0" xfId="0"/>
  </cellXfs>
  <cellStyles count="12">
    <cellStyle name="Comma" xfId="6" builtinId="3"/>
    <cellStyle name="Heading 1" xfId="3" xr:uid="{00000000-0005-0000-0000-000003000000}"/>
    <cellStyle name="Heading 1 2" xfId="9" xr:uid="{A540670E-F0C8-4049-AA79-F1D010D8E87A}"/>
    <cellStyle name="Heading 2" xfId="4" xr:uid="{00000000-0005-0000-0000-000004000000}"/>
    <cellStyle name="Heading 2 2" xfId="10" xr:uid="{1C9E3A49-32C0-431C-93B2-5C1DA79CE0F7}"/>
    <cellStyle name="Heading 3" xfId="5" xr:uid="{00000000-0005-0000-0000-000005000000}"/>
    <cellStyle name="Heading 3 2" xfId="11" xr:uid="{706BBD5D-2932-47D6-B772-14D554339B0B}"/>
    <cellStyle name="Normal" xfId="0" builtinId="0"/>
    <cellStyle name="Normal 2" xfId="2" xr:uid="{00000000-0005-0000-0000-000002000000}"/>
    <cellStyle name="Normal 2 2" xfId="8" xr:uid="{79EA7A73-9E47-4FAC-BB32-3A264FDE6BD6}"/>
    <cellStyle name="Table (Normal)" xfId="1" xr:uid="{00000000-0005-0000-0000-000001000000}"/>
    <cellStyle name="Table (Normal) 2" xfId="7" xr:uid="{36AFF66E-DABC-4B5A-BF06-88CE275B1073}"/>
  </cellStyles>
  <dxfs count="8"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BEBEB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4">
    <tableStyle name="tableStyle1" pivot="0" count="2" xr9:uid="{14127EE9-9DF3-4064-970A-D38B2B164053}">
      <tableStyleElement type="firstRowStripe" dxfId="7"/>
      <tableStyleElement type="secondRowStripe" dxfId="6"/>
    </tableStyle>
    <tableStyle name="tableStyle2" pivot="0" count="2" xr9:uid="{1A246DC0-0EA3-46F7-811D-E43BF6EB8700}">
      <tableStyleElement type="firstRowStripe" dxfId="5"/>
      <tableStyleElement type="secondRowStripe" dxfId="4"/>
    </tableStyle>
    <tableStyle name="tableStyle3" pivot="0" count="2" xr9:uid="{A2BA020B-FB43-477B-835C-2451E11F674A}">
      <tableStyleElement type="firstRowStripe" dxfId="3"/>
      <tableStyleElement type="secondRowStripe" dxfId="2"/>
    </tableStyle>
    <tableStyle name="tableStyle4" pivot="0" count="2" xr9:uid="{72100347-A7BA-425E-BF29-FB224AF127F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5"/>
  <sheetViews>
    <sheetView showRuler="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J32" sqref="J32"/>
    </sheetView>
  </sheetViews>
  <sheetFormatPr defaultColWidth="13.7109375" defaultRowHeight="12.75" x14ac:dyDescent="0.2"/>
  <cols>
    <col min="1" max="1" width="8.140625" customWidth="1"/>
    <col min="2" max="2" width="56.5703125" customWidth="1"/>
    <col min="3" max="6" width="27.7109375" customWidth="1"/>
    <col min="7" max="7" width="3.28515625" customWidth="1"/>
    <col min="8" max="8" width="27.7109375" customWidth="1"/>
    <col min="9" max="9" width="2" customWidth="1"/>
    <col min="10" max="10" width="27.7109375" customWidth="1"/>
  </cols>
  <sheetData>
    <row r="1" spans="1:10" ht="16.7" customHeight="1" x14ac:dyDescent="0.2">
      <c r="A1" s="46" t="s">
        <v>293</v>
      </c>
    </row>
    <row r="2" spans="1:10" ht="16.7" customHeight="1" x14ac:dyDescent="0.2">
      <c r="A2" s="47" t="s">
        <v>295</v>
      </c>
    </row>
    <row r="3" spans="1:10" ht="16.7" customHeight="1" x14ac:dyDescent="0.2">
      <c r="A3" s="48"/>
    </row>
    <row r="4" spans="1:10" ht="16.7" customHeight="1" x14ac:dyDescent="0.2">
      <c r="A4" s="54" t="s">
        <v>288</v>
      </c>
      <c r="B4" s="55"/>
      <c r="C4" s="55"/>
      <c r="D4" s="55"/>
      <c r="E4" s="55"/>
      <c r="F4" s="56"/>
    </row>
    <row r="5" spans="1:10" ht="16.7" customHeight="1" x14ac:dyDescent="0.2">
      <c r="A5" s="51" t="s">
        <v>9</v>
      </c>
      <c r="B5" s="52"/>
      <c r="C5" s="52"/>
      <c r="D5" s="52"/>
      <c r="E5" s="52"/>
      <c r="F5" s="53"/>
    </row>
    <row r="6" spans="1:10" ht="16.7" customHeight="1" x14ac:dyDescent="0.2">
      <c r="A6" s="57" t="s">
        <v>10</v>
      </c>
      <c r="B6" s="49" t="s">
        <v>0</v>
      </c>
      <c r="C6" s="49" t="s">
        <v>294</v>
      </c>
      <c r="D6" s="49" t="s">
        <v>294</v>
      </c>
      <c r="E6" s="49" t="s">
        <v>294</v>
      </c>
      <c r="F6" s="49" t="s">
        <v>294</v>
      </c>
      <c r="H6" s="50" t="s">
        <v>291</v>
      </c>
      <c r="J6" s="50" t="s">
        <v>300</v>
      </c>
    </row>
    <row r="7" spans="1:10" ht="27.6" customHeight="1" x14ac:dyDescent="0.2">
      <c r="A7" s="57"/>
      <c r="B7" s="49"/>
      <c r="C7" s="49"/>
      <c r="D7" s="49"/>
      <c r="E7" s="49"/>
      <c r="F7" s="49"/>
      <c r="H7" s="49"/>
      <c r="J7" s="49"/>
    </row>
    <row r="8" spans="1:10" ht="16.7" customHeight="1" x14ac:dyDescent="0.2">
      <c r="A8" s="9"/>
      <c r="B8" s="6" t="s">
        <v>3</v>
      </c>
      <c r="C8" s="6" t="s">
        <v>4</v>
      </c>
      <c r="D8" s="6" t="s">
        <v>5</v>
      </c>
      <c r="E8" s="15" t="s">
        <v>6</v>
      </c>
      <c r="F8" s="15" t="s">
        <v>7</v>
      </c>
      <c r="H8" s="15" t="s">
        <v>8</v>
      </c>
      <c r="J8" s="16" t="s">
        <v>301</v>
      </c>
    </row>
    <row r="9" spans="1:10" ht="16.7" customHeight="1" x14ac:dyDescent="0.2">
      <c r="A9" s="10"/>
      <c r="B9" s="2"/>
      <c r="C9" s="17" t="s">
        <v>297</v>
      </c>
      <c r="D9" s="17" t="s">
        <v>296</v>
      </c>
      <c r="E9" s="17" t="s">
        <v>1</v>
      </c>
      <c r="F9" s="7" t="s">
        <v>2</v>
      </c>
      <c r="H9" s="17" t="s">
        <v>298</v>
      </c>
      <c r="J9" s="17" t="s">
        <v>299</v>
      </c>
    </row>
    <row r="10" spans="1:10" ht="16.7" customHeight="1" x14ac:dyDescent="0.2">
      <c r="A10" s="8">
        <v>1</v>
      </c>
      <c r="B10" s="3" t="s">
        <v>11</v>
      </c>
      <c r="C10" s="22"/>
      <c r="D10" s="23"/>
      <c r="E10" s="22"/>
      <c r="F10" s="23"/>
      <c r="H10" s="23"/>
      <c r="J10" s="23"/>
    </row>
    <row r="11" spans="1:10" ht="16.7" customHeight="1" x14ac:dyDescent="0.2">
      <c r="A11" s="8">
        <v>2</v>
      </c>
      <c r="B11" s="3" t="s">
        <v>12</v>
      </c>
      <c r="C11" s="4">
        <v>279997956.82000005</v>
      </c>
      <c r="D11" s="18">
        <v>249070904.78999996</v>
      </c>
      <c r="E11" s="4">
        <v>315954846</v>
      </c>
      <c r="F11" s="18">
        <v>281787992</v>
      </c>
      <c r="H11" s="4">
        <v>290185619.95000005</v>
      </c>
      <c r="J11" s="4">
        <v>213746740.169</v>
      </c>
    </row>
    <row r="12" spans="1:10" ht="16.7" customHeight="1" x14ac:dyDescent="0.2">
      <c r="A12" s="8">
        <v>3</v>
      </c>
      <c r="B12" s="3" t="s">
        <v>13</v>
      </c>
      <c r="C12" s="22"/>
      <c r="D12" s="23"/>
      <c r="E12" s="22"/>
      <c r="F12" s="23"/>
      <c r="H12" s="22"/>
      <c r="J12" s="22"/>
    </row>
    <row r="13" spans="1:10" ht="16.7" customHeight="1" x14ac:dyDescent="0.2">
      <c r="A13" s="8">
        <v>4</v>
      </c>
      <c r="B13" s="3" t="s">
        <v>14</v>
      </c>
      <c r="C13" s="18">
        <v>190932900.46999997</v>
      </c>
      <c r="D13" s="18">
        <v>161706008.48999998</v>
      </c>
      <c r="E13" s="18">
        <v>196025387</v>
      </c>
      <c r="F13" s="18">
        <v>159833921</v>
      </c>
      <c r="H13" s="18">
        <v>189389329.38</v>
      </c>
      <c r="J13" s="18">
        <v>132586973.785</v>
      </c>
    </row>
    <row r="14" spans="1:10" ht="16.7" customHeight="1" x14ac:dyDescent="0.2">
      <c r="A14" s="8">
        <v>5</v>
      </c>
      <c r="B14" s="3" t="s">
        <v>15</v>
      </c>
      <c r="C14" s="18">
        <v>167644587</v>
      </c>
      <c r="D14" s="63">
        <v>152755090.26999998</v>
      </c>
      <c r="E14" s="18">
        <v>183905898</v>
      </c>
      <c r="F14" s="18">
        <v>142303180</v>
      </c>
      <c r="H14" s="18">
        <v>168938615.20000002</v>
      </c>
      <c r="J14" s="18">
        <v>112471534.787</v>
      </c>
    </row>
    <row r="15" spans="1:10" ht="16.7" customHeight="1" x14ac:dyDescent="0.2">
      <c r="A15" s="8">
        <v>6</v>
      </c>
      <c r="B15" s="3" t="s">
        <v>16</v>
      </c>
      <c r="C15" s="18">
        <v>2140813.58</v>
      </c>
      <c r="D15" s="18">
        <v>1994129.6800000002</v>
      </c>
      <c r="E15" s="18">
        <v>2193290</v>
      </c>
      <c r="F15" s="18">
        <v>2032165</v>
      </c>
      <c r="H15" s="18">
        <v>2152779.4300000002</v>
      </c>
      <c r="J15" s="18">
        <v>1451123.679</v>
      </c>
    </row>
    <row r="16" spans="1:10" ht="16.7" customHeight="1" x14ac:dyDescent="0.2">
      <c r="A16" s="8">
        <v>7</v>
      </c>
      <c r="B16" s="3" t="s">
        <v>17</v>
      </c>
      <c r="C16" s="18">
        <v>0</v>
      </c>
      <c r="D16" s="18">
        <v>0</v>
      </c>
      <c r="E16" s="18">
        <v>0</v>
      </c>
      <c r="F16" s="18">
        <v>0</v>
      </c>
      <c r="H16" s="18">
        <v>0</v>
      </c>
      <c r="J16" s="18">
        <v>0</v>
      </c>
    </row>
    <row r="17" spans="1:10" ht="16.7" customHeight="1" x14ac:dyDescent="0.2">
      <c r="A17" s="8">
        <v>8</v>
      </c>
      <c r="B17" s="3" t="s">
        <v>18</v>
      </c>
      <c r="C17" s="18">
        <v>0</v>
      </c>
      <c r="D17" s="18">
        <v>0</v>
      </c>
      <c r="E17" s="18">
        <v>0</v>
      </c>
      <c r="F17" s="18">
        <v>0</v>
      </c>
      <c r="H17" s="18">
        <v>0</v>
      </c>
      <c r="J17" s="18">
        <v>0</v>
      </c>
    </row>
    <row r="18" spans="1:10" ht="16.7" customHeight="1" x14ac:dyDescent="0.2">
      <c r="A18" s="8">
        <v>9</v>
      </c>
      <c r="B18" s="3" t="s">
        <v>19</v>
      </c>
      <c r="C18" s="18">
        <v>0</v>
      </c>
      <c r="D18" s="18">
        <v>0</v>
      </c>
      <c r="E18" s="18">
        <v>0</v>
      </c>
      <c r="F18" s="18">
        <v>0</v>
      </c>
      <c r="H18" s="18">
        <v>0</v>
      </c>
      <c r="J18" s="18">
        <v>0</v>
      </c>
    </row>
    <row r="19" spans="1:10" ht="16.7" customHeight="1" x14ac:dyDescent="0.2">
      <c r="A19" s="8">
        <v>10</v>
      </c>
      <c r="B19" s="3" t="s">
        <v>20</v>
      </c>
      <c r="C19" s="18">
        <f>SUM(C11:C18)</f>
        <v>640716257.87</v>
      </c>
      <c r="D19" s="18">
        <f>SUM(D11:D18)</f>
        <v>565526133.2299999</v>
      </c>
      <c r="E19" s="18">
        <v>698079422</v>
      </c>
      <c r="F19" s="18">
        <v>585957258</v>
      </c>
      <c r="H19" s="18">
        <f>SUM(H11:H18)</f>
        <v>650666343.96000004</v>
      </c>
      <c r="J19" s="18">
        <f>SUM(J11:J18)</f>
        <v>460256372.42000002</v>
      </c>
    </row>
    <row r="20" spans="1:10" ht="16.7" customHeight="1" x14ac:dyDescent="0.2">
      <c r="A20" s="8">
        <v>11</v>
      </c>
      <c r="B20" s="3" t="s">
        <v>21</v>
      </c>
      <c r="C20" s="18">
        <v>23862331.120000008</v>
      </c>
      <c r="D20" s="18">
        <v>20926028.649999999</v>
      </c>
      <c r="E20" s="18">
        <v>59734355</v>
      </c>
      <c r="F20" s="18">
        <v>43087990</v>
      </c>
      <c r="H20" s="18">
        <v>28268397.940000001</v>
      </c>
      <c r="J20" s="18">
        <v>19996097.289999995</v>
      </c>
    </row>
    <row r="21" spans="1:10" ht="16.7" customHeight="1" x14ac:dyDescent="0.2">
      <c r="A21" s="8">
        <v>12</v>
      </c>
      <c r="B21" s="3" t="s">
        <v>22</v>
      </c>
      <c r="C21" s="18">
        <f>+C19+C20</f>
        <v>664578588.99000001</v>
      </c>
      <c r="D21" s="18">
        <f>+D19+D20</f>
        <v>586452161.87999988</v>
      </c>
      <c r="E21" s="18">
        <v>757813776</v>
      </c>
      <c r="F21" s="18">
        <v>629045248</v>
      </c>
      <c r="H21" s="18">
        <f>+H19+H20</f>
        <v>678934741.9000001</v>
      </c>
      <c r="J21" s="18">
        <f>+J19+J20</f>
        <v>480252469.71000004</v>
      </c>
    </row>
    <row r="22" spans="1:10" ht="16.7" customHeight="1" x14ac:dyDescent="0.2">
      <c r="A22" s="8">
        <v>13</v>
      </c>
      <c r="B22" s="3" t="s">
        <v>23</v>
      </c>
      <c r="C22" s="18">
        <v>6446586</v>
      </c>
      <c r="D22" s="18">
        <v>2036085</v>
      </c>
      <c r="E22" s="18">
        <v>5999074</v>
      </c>
      <c r="F22" s="18">
        <v>0</v>
      </c>
      <c r="H22" s="18">
        <v>6574896</v>
      </c>
      <c r="J22" s="18">
        <v>-3574106</v>
      </c>
    </row>
    <row r="23" spans="1:10" ht="16.7" customHeight="1" x14ac:dyDescent="0.2">
      <c r="A23" s="8">
        <v>14</v>
      </c>
      <c r="B23" s="3" t="s">
        <v>24</v>
      </c>
      <c r="C23" s="18">
        <f>+C21-C22</f>
        <v>658132002.99000001</v>
      </c>
      <c r="D23" s="18">
        <f>+D21-D22</f>
        <v>584416076.87999988</v>
      </c>
      <c r="E23" s="18">
        <v>751814702</v>
      </c>
      <c r="F23" s="18">
        <v>629045248</v>
      </c>
      <c r="H23" s="18">
        <f>+H21-H22</f>
        <v>672359845.9000001</v>
      </c>
      <c r="I23" s="62"/>
      <c r="J23" s="18">
        <f>+J21-J22</f>
        <v>483826575.71000004</v>
      </c>
    </row>
    <row r="24" spans="1:10" ht="16.7" customHeight="1" x14ac:dyDescent="0.2">
      <c r="A24" s="8">
        <v>15</v>
      </c>
      <c r="B24" s="3" t="s">
        <v>25</v>
      </c>
      <c r="C24" s="22"/>
      <c r="D24" s="23"/>
      <c r="E24" s="22"/>
      <c r="F24" s="23"/>
      <c r="H24" s="22"/>
      <c r="J24" s="22"/>
    </row>
    <row r="25" spans="1:10" ht="16.7" customHeight="1" x14ac:dyDescent="0.2">
      <c r="A25" s="8">
        <v>16</v>
      </c>
      <c r="B25" s="3" t="s">
        <v>26</v>
      </c>
      <c r="C25" s="18">
        <v>866468.19000000006</v>
      </c>
      <c r="D25" s="18">
        <v>1412866.76</v>
      </c>
      <c r="E25" s="18">
        <v>1835674</v>
      </c>
      <c r="F25" s="18">
        <v>1311974</v>
      </c>
      <c r="H25" s="18">
        <v>1035101.73</v>
      </c>
      <c r="J25" s="18">
        <v>961270.45000000007</v>
      </c>
    </row>
    <row r="26" spans="1:10" ht="16.7" customHeight="1" x14ac:dyDescent="0.2">
      <c r="A26" s="8">
        <v>17</v>
      </c>
      <c r="B26" s="3" t="s">
        <v>27</v>
      </c>
      <c r="C26" s="18">
        <v>123253.24</v>
      </c>
      <c r="D26" s="18">
        <v>131759.54999999999</v>
      </c>
      <c r="E26" s="18">
        <v>159667</v>
      </c>
      <c r="F26" s="18">
        <v>256524</v>
      </c>
      <c r="H26" s="18">
        <v>98240.16</v>
      </c>
      <c r="J26" s="18">
        <v>71792.58</v>
      </c>
    </row>
    <row r="27" spans="1:10" ht="16.7" customHeight="1" x14ac:dyDescent="0.2">
      <c r="A27" s="8">
        <v>18</v>
      </c>
      <c r="B27" s="3" t="s">
        <v>28</v>
      </c>
      <c r="C27" s="18">
        <v>0</v>
      </c>
      <c r="D27" s="18">
        <v>0</v>
      </c>
      <c r="E27" s="18">
        <v>0</v>
      </c>
      <c r="F27" s="18">
        <v>0</v>
      </c>
      <c r="H27" s="18">
        <v>0</v>
      </c>
      <c r="J27" s="18">
        <v>0</v>
      </c>
    </row>
    <row r="28" spans="1:10" ht="16.7" customHeight="1" x14ac:dyDescent="0.2">
      <c r="A28" s="8">
        <v>19</v>
      </c>
      <c r="B28" s="3" t="s">
        <v>29</v>
      </c>
      <c r="C28" s="18">
        <v>9447704.7200000007</v>
      </c>
      <c r="D28" s="18">
        <v>8690173.2799999993</v>
      </c>
      <c r="E28" s="18">
        <v>7093909</v>
      </c>
      <c r="F28" s="18">
        <v>5841043</v>
      </c>
      <c r="H28" s="18">
        <v>9200819.6799999997</v>
      </c>
      <c r="J28" s="18">
        <v>6620620.6500000004</v>
      </c>
    </row>
    <row r="29" spans="1:10" ht="16.7" customHeight="1" x14ac:dyDescent="0.2">
      <c r="A29" s="8">
        <v>20</v>
      </c>
      <c r="B29" s="3" t="s">
        <v>30</v>
      </c>
      <c r="C29" s="18">
        <v>0</v>
      </c>
      <c r="D29" s="18">
        <v>0</v>
      </c>
      <c r="E29" s="18">
        <v>0</v>
      </c>
      <c r="F29" s="18">
        <v>0</v>
      </c>
      <c r="H29" s="18">
        <v>0</v>
      </c>
      <c r="J29" s="18">
        <v>0</v>
      </c>
    </row>
    <row r="30" spans="1:10" ht="16.7" customHeight="1" x14ac:dyDescent="0.2">
      <c r="A30" s="8">
        <v>21</v>
      </c>
      <c r="B30" s="3" t="s">
        <v>31</v>
      </c>
      <c r="C30" s="18">
        <v>1047883.52</v>
      </c>
      <c r="D30" s="18">
        <v>811473.41</v>
      </c>
      <c r="E30" s="18">
        <v>1394280</v>
      </c>
      <c r="F30" s="18">
        <v>838181</v>
      </c>
      <c r="H30" s="18">
        <v>1076853.92</v>
      </c>
      <c r="J30" s="18">
        <v>1331141.83</v>
      </c>
    </row>
    <row r="31" spans="1:10" ht="16.7" customHeight="1" x14ac:dyDescent="0.2">
      <c r="A31" s="8">
        <v>22</v>
      </c>
      <c r="B31" s="3" t="s">
        <v>32</v>
      </c>
      <c r="C31" s="18">
        <v>36965055.619999997</v>
      </c>
      <c r="D31" s="18">
        <v>27259513.460000001</v>
      </c>
      <c r="E31" s="18">
        <v>39825979</v>
      </c>
      <c r="F31" s="18">
        <v>22254859</v>
      </c>
      <c r="H31" s="18">
        <v>43670893.57</v>
      </c>
      <c r="J31" s="18">
        <v>34151553.200000003</v>
      </c>
    </row>
    <row r="32" spans="1:10" ht="16.7" customHeight="1" x14ac:dyDescent="0.2">
      <c r="A32" s="8">
        <v>23</v>
      </c>
      <c r="B32" s="3" t="s">
        <v>33</v>
      </c>
      <c r="C32" s="18">
        <v>0</v>
      </c>
      <c r="D32" s="18">
        <v>0</v>
      </c>
      <c r="E32" s="18">
        <v>0</v>
      </c>
      <c r="F32" s="18">
        <v>0</v>
      </c>
      <c r="H32" s="18">
        <v>0</v>
      </c>
      <c r="J32" s="18">
        <v>0</v>
      </c>
    </row>
    <row r="33" spans="1:10" ht="16.7" customHeight="1" x14ac:dyDescent="0.2">
      <c r="A33" s="8">
        <v>24</v>
      </c>
      <c r="B33" s="3" t="s">
        <v>34</v>
      </c>
      <c r="C33" s="18">
        <v>0</v>
      </c>
      <c r="D33" s="18">
        <v>0</v>
      </c>
      <c r="E33" s="18">
        <v>0</v>
      </c>
      <c r="F33" s="18">
        <v>0</v>
      </c>
      <c r="H33" s="18">
        <v>0</v>
      </c>
      <c r="J33" s="18">
        <v>0</v>
      </c>
    </row>
    <row r="34" spans="1:10" ht="16.7" customHeight="1" x14ac:dyDescent="0.2">
      <c r="A34" s="8">
        <v>25</v>
      </c>
      <c r="B34" s="1"/>
      <c r="C34" s="18">
        <v>0</v>
      </c>
      <c r="D34" s="18">
        <v>0</v>
      </c>
      <c r="E34" s="18">
        <v>0</v>
      </c>
      <c r="F34" s="18">
        <v>0</v>
      </c>
      <c r="H34" s="18">
        <v>0</v>
      </c>
      <c r="J34" s="18">
        <v>0</v>
      </c>
    </row>
    <row r="35" spans="1:10" ht="16.7" customHeight="1" x14ac:dyDescent="0.2">
      <c r="A35" s="8">
        <v>26</v>
      </c>
      <c r="B35" s="3" t="s">
        <v>35</v>
      </c>
      <c r="C35" s="18">
        <f>SUM(C25:C34)</f>
        <v>48450365.289999999</v>
      </c>
      <c r="D35" s="18">
        <f>SUM(D25:D34)</f>
        <v>38305786.460000001</v>
      </c>
      <c r="E35" s="18">
        <v>50309509</v>
      </c>
      <c r="F35" s="18">
        <v>30502581</v>
      </c>
      <c r="H35" s="18">
        <f>SUM(H25:H34)</f>
        <v>55081909.060000002</v>
      </c>
      <c r="J35" s="18">
        <f>SUM(J25:J34)</f>
        <v>43136378.710000008</v>
      </c>
    </row>
    <row r="36" spans="1:10" ht="16.7" customHeight="1" x14ac:dyDescent="0.2">
      <c r="A36" s="8">
        <v>27</v>
      </c>
      <c r="B36" s="3" t="s">
        <v>36</v>
      </c>
      <c r="C36" s="18">
        <f>+C23+C35</f>
        <v>706582368.27999997</v>
      </c>
      <c r="D36" s="18">
        <f>+D23+D35</f>
        <v>622721863.33999991</v>
      </c>
      <c r="E36" s="18">
        <v>802124211</v>
      </c>
      <c r="F36" s="18">
        <v>659547829</v>
      </c>
      <c r="H36" s="18">
        <f>+H23+H35</f>
        <v>727441754.96000004</v>
      </c>
      <c r="J36" s="18">
        <f>+J23+J35</f>
        <v>526962954.42000008</v>
      </c>
    </row>
    <row r="37" spans="1:10" ht="16.7" customHeight="1" x14ac:dyDescent="0.2">
      <c r="A37" s="5"/>
      <c r="B37" s="5"/>
      <c r="C37" s="5"/>
      <c r="D37" s="5"/>
    </row>
    <row r="38" spans="1:10" ht="16.7" customHeight="1" x14ac:dyDescent="0.2"/>
    <row r="39" spans="1:10" ht="16.7" customHeight="1" x14ac:dyDescent="0.2"/>
    <row r="40" spans="1:10" ht="16.7" customHeight="1" x14ac:dyDescent="0.2"/>
    <row r="41" spans="1:10" ht="16.7" customHeight="1" x14ac:dyDescent="0.2"/>
    <row r="42" spans="1:10" ht="16.7" customHeight="1" x14ac:dyDescent="0.2"/>
    <row r="43" spans="1:10" ht="16.7" customHeight="1" x14ac:dyDescent="0.2"/>
    <row r="44" spans="1:10" ht="16.7" customHeight="1" x14ac:dyDescent="0.2"/>
    <row r="45" spans="1:10" ht="16.7" customHeight="1" x14ac:dyDescent="0.2"/>
    <row r="46" spans="1:10" ht="16.7" customHeight="1" x14ac:dyDescent="0.2"/>
    <row r="47" spans="1:10" ht="16.7" customHeight="1" x14ac:dyDescent="0.2"/>
    <row r="48" spans="1:10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  <row r="61" ht="16.7" customHeight="1" x14ac:dyDescent="0.2"/>
    <row r="62" ht="16.7" customHeight="1" x14ac:dyDescent="0.2"/>
    <row r="63" ht="16.7" customHeight="1" x14ac:dyDescent="0.2"/>
    <row r="6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  <row r="92" ht="16.7" customHeight="1" x14ac:dyDescent="0.2"/>
    <row r="93" ht="16.7" customHeight="1" x14ac:dyDescent="0.2"/>
    <row r="94" ht="16.7" customHeight="1" x14ac:dyDescent="0.2"/>
    <row r="95" ht="16.7" customHeight="1" x14ac:dyDescent="0.2"/>
    <row r="96" ht="16.7" customHeight="1" x14ac:dyDescent="0.2"/>
    <row r="97" ht="16.7" customHeight="1" x14ac:dyDescent="0.2"/>
    <row r="98" ht="16.7" customHeight="1" x14ac:dyDescent="0.2"/>
    <row r="99" ht="16.7" customHeight="1" x14ac:dyDescent="0.2"/>
    <row r="100" ht="16.7" customHeight="1" x14ac:dyDescent="0.2"/>
    <row r="101" ht="16.7" customHeight="1" x14ac:dyDescent="0.2"/>
    <row r="102" ht="16.7" customHeight="1" x14ac:dyDescent="0.2"/>
    <row r="103" ht="16.7" customHeight="1" x14ac:dyDescent="0.2"/>
    <row r="104" ht="15" customHeight="1" x14ac:dyDescent="0.2"/>
    <row r="105" ht="15" customHeight="1" x14ac:dyDescent="0.2"/>
  </sheetData>
  <mergeCells count="10">
    <mergeCell ref="J6:J7"/>
    <mergeCell ref="E6:E7"/>
    <mergeCell ref="F6:F7"/>
    <mergeCell ref="H6:H7"/>
    <mergeCell ref="A5:F5"/>
    <mergeCell ref="A4:F4"/>
    <mergeCell ref="B6:B7"/>
    <mergeCell ref="A6:A7"/>
    <mergeCell ref="D6:D7"/>
    <mergeCell ref="C6:C7"/>
  </mergeCells>
  <pageMargins left="0.75" right="0.75" top="1" bottom="1" header="0.5" footer="0.5"/>
  <pageSetup scale="5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6"/>
  <sheetViews>
    <sheetView tabSelected="1" showRuler="0" workbookViewId="0">
      <selection activeCell="J212" sqref="J212:J271"/>
    </sheetView>
  </sheetViews>
  <sheetFormatPr defaultColWidth="13.7109375" defaultRowHeight="12.75" x14ac:dyDescent="0.2"/>
  <cols>
    <col min="1" max="1" width="5.7109375" customWidth="1"/>
    <col min="2" max="2" width="64" bestFit="1" customWidth="1"/>
    <col min="3" max="6" width="30.28515625" customWidth="1"/>
    <col min="7" max="7" width="3.140625" customWidth="1"/>
    <col min="8" max="8" width="30.28515625" customWidth="1"/>
    <col min="9" max="9" width="2.140625" customWidth="1"/>
    <col min="10" max="10" width="30.28515625" customWidth="1"/>
  </cols>
  <sheetData>
    <row r="1" spans="1:10" ht="16.7" customHeight="1" x14ac:dyDescent="0.2">
      <c r="A1" s="46" t="s">
        <v>293</v>
      </c>
    </row>
    <row r="2" spans="1:10" ht="16.7" customHeight="1" x14ac:dyDescent="0.2">
      <c r="A2" s="47" t="s">
        <v>304</v>
      </c>
    </row>
    <row r="3" spans="1:10" ht="16.7" customHeight="1" x14ac:dyDescent="0.2"/>
    <row r="4" spans="1:10" ht="16.7" customHeight="1" x14ac:dyDescent="0.2">
      <c r="A4" s="58" t="s">
        <v>290</v>
      </c>
      <c r="B4" s="58"/>
      <c r="C4" s="58"/>
      <c r="D4" s="58"/>
      <c r="E4" s="58"/>
      <c r="F4" s="58"/>
    </row>
    <row r="5" spans="1:10" ht="16.7" customHeight="1" x14ac:dyDescent="0.2">
      <c r="A5" s="59" t="s">
        <v>37</v>
      </c>
      <c r="B5" s="59"/>
      <c r="C5" s="59"/>
      <c r="D5" s="59"/>
      <c r="E5" s="59"/>
      <c r="F5" s="59"/>
    </row>
    <row r="6" spans="1:10" ht="27.6" customHeight="1" x14ac:dyDescent="0.2">
      <c r="A6" s="60" t="s">
        <v>38</v>
      </c>
      <c r="B6" s="15" t="s">
        <v>39</v>
      </c>
      <c r="C6" s="15" t="s">
        <v>289</v>
      </c>
      <c r="D6" s="15" t="s">
        <v>289</v>
      </c>
      <c r="E6" s="15" t="s">
        <v>289</v>
      </c>
      <c r="F6" s="15" t="s">
        <v>289</v>
      </c>
      <c r="H6" s="43" t="s">
        <v>292</v>
      </c>
      <c r="J6" s="43" t="s">
        <v>292</v>
      </c>
    </row>
    <row r="7" spans="1:10" ht="16.7" customHeight="1" x14ac:dyDescent="0.2">
      <c r="A7" s="61"/>
      <c r="B7" s="6" t="s">
        <v>3</v>
      </c>
      <c r="C7" s="6" t="s">
        <v>4</v>
      </c>
      <c r="D7" s="6" t="s">
        <v>5</v>
      </c>
      <c r="E7" s="15" t="s">
        <v>6</v>
      </c>
      <c r="F7" s="15" t="s">
        <v>7</v>
      </c>
      <c r="H7" s="44" t="s">
        <v>8</v>
      </c>
      <c r="J7" s="44" t="s">
        <v>301</v>
      </c>
    </row>
    <row r="8" spans="1:10" ht="16.7" customHeight="1" x14ac:dyDescent="0.2">
      <c r="A8" s="14"/>
      <c r="B8" s="2"/>
      <c r="C8" s="26" t="s">
        <v>297</v>
      </c>
      <c r="D8" s="26" t="s">
        <v>296</v>
      </c>
      <c r="E8" s="25" t="s">
        <v>1</v>
      </c>
      <c r="F8" s="25" t="s">
        <v>2</v>
      </c>
      <c r="H8" s="45" t="s">
        <v>298</v>
      </c>
      <c r="J8" s="45" t="s">
        <v>299</v>
      </c>
    </row>
    <row r="9" spans="1:10" ht="16.7" customHeight="1" x14ac:dyDescent="0.2">
      <c r="A9" s="11">
        <v>1</v>
      </c>
      <c r="B9" s="24" t="s">
        <v>40</v>
      </c>
      <c r="C9" s="27"/>
      <c r="D9" s="27"/>
      <c r="E9" s="27"/>
      <c r="F9" s="27"/>
      <c r="H9" s="27"/>
      <c r="J9" s="27"/>
    </row>
    <row r="10" spans="1:10" ht="16.7" customHeight="1" x14ac:dyDescent="0.2">
      <c r="A10" s="11">
        <v>2</v>
      </c>
      <c r="B10" s="24" t="s">
        <v>41</v>
      </c>
      <c r="C10" s="27"/>
      <c r="D10" s="27"/>
      <c r="E10" s="27"/>
      <c r="F10" s="27"/>
      <c r="H10" s="27"/>
      <c r="J10" s="27"/>
    </row>
    <row r="11" spans="1:10" ht="16.7" customHeight="1" x14ac:dyDescent="0.2">
      <c r="A11" s="11">
        <v>3</v>
      </c>
      <c r="B11" s="24" t="s">
        <v>42</v>
      </c>
      <c r="C11" s="27"/>
      <c r="D11" s="27"/>
      <c r="E11" s="27"/>
      <c r="F11" s="27"/>
      <c r="H11" s="27"/>
      <c r="J11" s="27"/>
    </row>
    <row r="12" spans="1:10" s="33" customFormat="1" ht="16.7" customHeight="1" x14ac:dyDescent="0.2">
      <c r="A12" s="29">
        <v>4</v>
      </c>
      <c r="B12" s="30" t="s">
        <v>43</v>
      </c>
      <c r="C12" s="31">
        <v>4426925</v>
      </c>
      <c r="D12" s="31">
        <v>5403024</v>
      </c>
      <c r="E12" s="31">
        <v>5724888</v>
      </c>
      <c r="F12" s="31">
        <v>5350713</v>
      </c>
      <c r="H12" s="32">
        <v>4075249.41</v>
      </c>
      <c r="J12" s="32">
        <v>2798168.07</v>
      </c>
    </row>
    <row r="13" spans="1:10" s="33" customFormat="1" ht="16.7" customHeight="1" x14ac:dyDescent="0.2">
      <c r="A13" s="29">
        <v>5</v>
      </c>
      <c r="B13" s="30" t="s">
        <v>44</v>
      </c>
      <c r="C13" s="34">
        <v>135378424</v>
      </c>
      <c r="D13" s="34">
        <v>114274670</v>
      </c>
      <c r="E13" s="34">
        <v>76868710</v>
      </c>
      <c r="F13" s="34">
        <v>80123189</v>
      </c>
      <c r="H13" s="21">
        <v>130978919.59000002</v>
      </c>
      <c r="J13" s="21">
        <v>101982198.22000003</v>
      </c>
    </row>
    <row r="14" spans="1:10" s="33" customFormat="1" ht="16.7" customHeight="1" x14ac:dyDescent="0.2">
      <c r="A14" s="29">
        <v>6</v>
      </c>
      <c r="B14" s="30" t="s">
        <v>45</v>
      </c>
      <c r="C14" s="34">
        <v>5053243</v>
      </c>
      <c r="D14" s="34">
        <v>5480809</v>
      </c>
      <c r="E14" s="34">
        <v>5696813</v>
      </c>
      <c r="F14" s="34">
        <v>7022880</v>
      </c>
      <c r="H14" s="21">
        <v>5128125.17</v>
      </c>
      <c r="J14" s="21">
        <v>3368144.2</v>
      </c>
    </row>
    <row r="15" spans="1:10" s="33" customFormat="1" ht="16.7" customHeight="1" x14ac:dyDescent="0.2">
      <c r="A15" s="29">
        <v>7</v>
      </c>
      <c r="B15" s="30" t="s">
        <v>46</v>
      </c>
      <c r="C15" s="34">
        <v>0</v>
      </c>
      <c r="D15" s="34">
        <v>0</v>
      </c>
      <c r="E15" s="34">
        <v>0</v>
      </c>
      <c r="F15" s="34">
        <v>0</v>
      </c>
      <c r="H15" s="20">
        <v>0</v>
      </c>
      <c r="J15" s="20">
        <v>0</v>
      </c>
    </row>
    <row r="16" spans="1:10" s="33" customFormat="1" ht="16.7" customHeight="1" x14ac:dyDescent="0.2">
      <c r="A16" s="29">
        <v>8</v>
      </c>
      <c r="B16" s="30" t="s">
        <v>47</v>
      </c>
      <c r="C16" s="34">
        <v>0</v>
      </c>
      <c r="D16" s="34">
        <v>0</v>
      </c>
      <c r="E16" s="34">
        <v>0</v>
      </c>
      <c r="F16" s="34">
        <v>0</v>
      </c>
      <c r="H16" s="20">
        <v>0</v>
      </c>
      <c r="J16" s="20">
        <v>0</v>
      </c>
    </row>
    <row r="17" spans="1:10" s="33" customFormat="1" ht="16.7" customHeight="1" x14ac:dyDescent="0.2">
      <c r="A17" s="29">
        <v>9</v>
      </c>
      <c r="B17" s="30" t="s">
        <v>48</v>
      </c>
      <c r="C17" s="34">
        <v>44420</v>
      </c>
      <c r="D17" s="34">
        <v>33158</v>
      </c>
      <c r="E17" s="34">
        <v>182056</v>
      </c>
      <c r="F17" s="34">
        <v>309758</v>
      </c>
      <c r="H17" s="21">
        <v>58098.22</v>
      </c>
      <c r="J17" s="21">
        <v>58983.33</v>
      </c>
    </row>
    <row r="18" spans="1:10" s="33" customFormat="1" ht="16.7" customHeight="1" x14ac:dyDescent="0.2">
      <c r="A18" s="29">
        <v>10</v>
      </c>
      <c r="B18" s="30" t="s">
        <v>49</v>
      </c>
      <c r="C18" s="34">
        <v>6265855</v>
      </c>
      <c r="D18" s="34">
        <v>5758190</v>
      </c>
      <c r="E18" s="34">
        <v>4837943</v>
      </c>
      <c r="F18" s="34">
        <v>4402732</v>
      </c>
      <c r="H18" s="21">
        <v>6077645.7359999996</v>
      </c>
      <c r="J18" s="21">
        <v>3139549.3260000004</v>
      </c>
    </row>
    <row r="19" spans="1:10" s="33" customFormat="1" ht="16.7" customHeight="1" x14ac:dyDescent="0.2">
      <c r="A19" s="29">
        <v>11</v>
      </c>
      <c r="B19" s="30" t="s">
        <v>50</v>
      </c>
      <c r="C19" s="34">
        <v>0</v>
      </c>
      <c r="D19" s="34">
        <v>0</v>
      </c>
      <c r="E19" s="34">
        <v>0</v>
      </c>
      <c r="F19" s="34">
        <v>0</v>
      </c>
      <c r="H19" s="35">
        <v>965.85</v>
      </c>
      <c r="J19" s="35">
        <v>1545.3600000000001</v>
      </c>
    </row>
    <row r="20" spans="1:10" s="33" customFormat="1" ht="16.7" customHeight="1" x14ac:dyDescent="0.2">
      <c r="A20" s="29">
        <v>12</v>
      </c>
      <c r="B20" s="30" t="s">
        <v>51</v>
      </c>
      <c r="C20" s="34">
        <v>81225</v>
      </c>
      <c r="D20" s="34">
        <v>26724</v>
      </c>
      <c r="E20" s="34">
        <v>53406</v>
      </c>
      <c r="F20" s="34">
        <v>68067</v>
      </c>
      <c r="H20" s="21">
        <v>79809.010000000009</v>
      </c>
      <c r="J20" s="21">
        <v>11732.19</v>
      </c>
    </row>
    <row r="21" spans="1:10" s="33" customFormat="1" ht="16.7" customHeight="1" x14ac:dyDescent="0.2">
      <c r="A21" s="29">
        <v>13</v>
      </c>
      <c r="B21" s="30" t="s">
        <v>52</v>
      </c>
      <c r="C21" s="34">
        <f>SUM(C12:C20)</f>
        <v>151250092</v>
      </c>
      <c r="D21" s="34">
        <f>SUM(D12:D20)</f>
        <v>130976575</v>
      </c>
      <c r="E21" s="34">
        <v>93363816</v>
      </c>
      <c r="F21" s="34">
        <v>97277339</v>
      </c>
      <c r="H21" s="36">
        <v>146398812.98600003</v>
      </c>
      <c r="J21" s="36">
        <v>111360320.69600004</v>
      </c>
    </row>
    <row r="22" spans="1:10" ht="16.7" customHeight="1" x14ac:dyDescent="0.2">
      <c r="A22" s="11">
        <v>14</v>
      </c>
      <c r="B22" s="3" t="s">
        <v>53</v>
      </c>
      <c r="C22" s="28"/>
      <c r="D22" s="28"/>
      <c r="E22" s="28"/>
      <c r="F22" s="28"/>
      <c r="H22" s="27"/>
      <c r="J22" s="27"/>
    </row>
    <row r="23" spans="1:10" s="33" customFormat="1" ht="16.7" customHeight="1" x14ac:dyDescent="0.2">
      <c r="A23" s="29">
        <v>15</v>
      </c>
      <c r="B23" s="30" t="s">
        <v>54</v>
      </c>
      <c r="C23" s="34">
        <v>1677430</v>
      </c>
      <c r="D23" s="34">
        <v>1620359</v>
      </c>
      <c r="E23" s="34">
        <v>1629467</v>
      </c>
      <c r="F23" s="34">
        <v>1593289</v>
      </c>
      <c r="H23" s="32">
        <v>1352873.19</v>
      </c>
      <c r="J23" s="32">
        <v>671030.85</v>
      </c>
    </row>
    <row r="24" spans="1:10" s="33" customFormat="1" ht="16.7" customHeight="1" x14ac:dyDescent="0.2">
      <c r="A24" s="29">
        <v>16</v>
      </c>
      <c r="B24" s="30" t="s">
        <v>55</v>
      </c>
      <c r="C24" s="34">
        <v>1794464</v>
      </c>
      <c r="D24" s="34">
        <v>1932042</v>
      </c>
      <c r="E24" s="34">
        <v>1949430</v>
      </c>
      <c r="F24" s="34">
        <v>1693654</v>
      </c>
      <c r="H24" s="21">
        <v>1989377.4100000001</v>
      </c>
      <c r="J24" s="21">
        <v>1107171.1100000001</v>
      </c>
    </row>
    <row r="25" spans="1:10" s="33" customFormat="1" ht="16.7" customHeight="1" x14ac:dyDescent="0.2">
      <c r="A25" s="29">
        <v>17</v>
      </c>
      <c r="B25" s="30" t="s">
        <v>56</v>
      </c>
      <c r="C25" s="34">
        <v>13481479</v>
      </c>
      <c r="D25" s="34">
        <v>12368273</v>
      </c>
      <c r="E25" s="34">
        <v>13117248</v>
      </c>
      <c r="F25" s="34">
        <v>11091565</v>
      </c>
      <c r="H25" s="21">
        <v>14866979.07</v>
      </c>
      <c r="J25" s="21">
        <v>8439275.3599999994</v>
      </c>
    </row>
    <row r="26" spans="1:10" s="33" customFormat="1" ht="16.7" customHeight="1" x14ac:dyDescent="0.2">
      <c r="A26" s="29">
        <v>18</v>
      </c>
      <c r="B26" s="30" t="s">
        <v>57</v>
      </c>
      <c r="C26" s="34">
        <v>3949152</v>
      </c>
      <c r="D26" s="34">
        <v>3879179</v>
      </c>
      <c r="E26" s="34">
        <v>4573439</v>
      </c>
      <c r="F26" s="34">
        <v>3849593</v>
      </c>
      <c r="H26" s="21">
        <v>4352733.8599999994</v>
      </c>
      <c r="J26" s="21">
        <v>3289169.46</v>
      </c>
    </row>
    <row r="27" spans="1:10" s="33" customFormat="1" ht="16.7" customHeight="1" x14ac:dyDescent="0.2">
      <c r="A27" s="66">
        <v>18.100000000000001</v>
      </c>
      <c r="B27" s="30" t="s">
        <v>354</v>
      </c>
      <c r="C27" s="34">
        <v>0</v>
      </c>
      <c r="D27" s="34">
        <v>0</v>
      </c>
      <c r="E27" s="34">
        <v>0</v>
      </c>
      <c r="F27" s="34">
        <v>0</v>
      </c>
      <c r="H27" s="21">
        <v>0</v>
      </c>
      <c r="J27" s="21">
        <v>0</v>
      </c>
    </row>
    <row r="28" spans="1:10" s="33" customFormat="1" ht="16.7" customHeight="1" x14ac:dyDescent="0.2">
      <c r="A28" s="66">
        <v>18.2</v>
      </c>
      <c r="B28" s="30" t="s">
        <v>355</v>
      </c>
      <c r="C28" s="34">
        <v>0</v>
      </c>
      <c r="D28" s="34">
        <v>0</v>
      </c>
      <c r="E28" s="34">
        <v>0</v>
      </c>
      <c r="F28" s="34">
        <v>0</v>
      </c>
      <c r="H28" s="21">
        <v>27069.95</v>
      </c>
      <c r="J28" s="21">
        <v>33143.050000000003</v>
      </c>
    </row>
    <row r="29" spans="1:10" s="33" customFormat="1" ht="16.7" customHeight="1" x14ac:dyDescent="0.2">
      <c r="A29" s="66">
        <v>18.3</v>
      </c>
      <c r="B29" s="30" t="s">
        <v>356</v>
      </c>
      <c r="C29" s="34">
        <v>0</v>
      </c>
      <c r="D29" s="34">
        <v>0</v>
      </c>
      <c r="E29" s="34">
        <v>0</v>
      </c>
      <c r="F29" s="34">
        <v>0</v>
      </c>
      <c r="H29" s="21">
        <v>1124.18</v>
      </c>
      <c r="J29" s="21">
        <v>2655.9</v>
      </c>
    </row>
    <row r="30" spans="1:10" s="33" customFormat="1" ht="16.7" customHeight="1" x14ac:dyDescent="0.2">
      <c r="A30" s="29">
        <v>19</v>
      </c>
      <c r="B30" s="30" t="s">
        <v>58</v>
      </c>
      <c r="C30" s="34">
        <v>1535471</v>
      </c>
      <c r="D30" s="34">
        <v>1688834</v>
      </c>
      <c r="E30" s="34">
        <v>1027688</v>
      </c>
      <c r="F30" s="34">
        <v>1431603</v>
      </c>
      <c r="H30" s="21">
        <v>1406936.23</v>
      </c>
      <c r="J30" s="21">
        <v>1004242.04</v>
      </c>
    </row>
    <row r="31" spans="1:10" s="33" customFormat="1" ht="16.7" customHeight="1" x14ac:dyDescent="0.2">
      <c r="A31" s="29">
        <v>20</v>
      </c>
      <c r="B31" s="30" t="s">
        <v>59</v>
      </c>
      <c r="C31" s="34">
        <v>22437996</v>
      </c>
      <c r="D31" s="34">
        <v>21488687</v>
      </c>
      <c r="E31" s="34">
        <v>22297272</v>
      </c>
      <c r="F31" s="34">
        <v>19659705</v>
      </c>
      <c r="H31" s="21">
        <v>23997093.890000001</v>
      </c>
      <c r="J31" s="21">
        <v>14546687.77</v>
      </c>
    </row>
    <row r="32" spans="1:10" s="33" customFormat="1" ht="16.7" customHeight="1" x14ac:dyDescent="0.2">
      <c r="A32" s="29">
        <v>21</v>
      </c>
      <c r="B32" s="30" t="s">
        <v>60</v>
      </c>
      <c r="C32" s="34">
        <f>+C21+C31</f>
        <v>173688088</v>
      </c>
      <c r="D32" s="34">
        <f>+D21+D31</f>
        <v>152465262</v>
      </c>
      <c r="E32" s="34">
        <v>115661088</v>
      </c>
      <c r="F32" s="34">
        <v>116937044</v>
      </c>
      <c r="H32" s="36">
        <v>170395906.87600002</v>
      </c>
      <c r="J32" s="36">
        <v>125907008.46600004</v>
      </c>
    </row>
    <row r="33" spans="1:10" ht="16.7" customHeight="1" x14ac:dyDescent="0.2">
      <c r="A33" s="11">
        <v>22</v>
      </c>
      <c r="B33" s="3" t="s">
        <v>61</v>
      </c>
      <c r="C33" s="28"/>
      <c r="D33" s="28"/>
      <c r="E33" s="28"/>
      <c r="F33" s="28"/>
      <c r="H33" s="27"/>
      <c r="J33" s="27"/>
    </row>
    <row r="34" spans="1:10" s="33" customFormat="1" ht="16.7" customHeight="1" x14ac:dyDescent="0.2">
      <c r="A34" s="29">
        <v>23</v>
      </c>
      <c r="B34" s="30" t="s">
        <v>42</v>
      </c>
      <c r="C34" s="28"/>
      <c r="D34" s="28"/>
      <c r="E34" s="28"/>
      <c r="F34" s="28"/>
      <c r="G34"/>
      <c r="H34" s="27"/>
      <c r="J34" s="27"/>
    </row>
    <row r="35" spans="1:10" s="33" customFormat="1" ht="16.7" customHeight="1" x14ac:dyDescent="0.2">
      <c r="A35" s="29">
        <v>24</v>
      </c>
      <c r="B35" s="30" t="s">
        <v>62</v>
      </c>
      <c r="C35" s="34">
        <v>0</v>
      </c>
      <c r="D35" s="34">
        <v>0</v>
      </c>
      <c r="E35" s="34">
        <v>0</v>
      </c>
      <c r="F35" s="34">
        <v>0</v>
      </c>
      <c r="H35" s="34">
        <v>0</v>
      </c>
      <c r="J35" s="34">
        <v>0</v>
      </c>
    </row>
    <row r="36" spans="1:10" s="33" customFormat="1" ht="16.7" customHeight="1" x14ac:dyDescent="0.2">
      <c r="A36" s="29">
        <v>25</v>
      </c>
      <c r="B36" s="30" t="s">
        <v>63</v>
      </c>
      <c r="C36" s="34">
        <v>0</v>
      </c>
      <c r="D36" s="34">
        <v>0</v>
      </c>
      <c r="E36" s="34">
        <v>0</v>
      </c>
      <c r="F36" s="34">
        <v>0</v>
      </c>
      <c r="H36" s="34">
        <v>0</v>
      </c>
      <c r="J36" s="34">
        <v>0</v>
      </c>
    </row>
    <row r="37" spans="1:10" s="33" customFormat="1" ht="16.7" customHeight="1" x14ac:dyDescent="0.2">
      <c r="A37" s="29">
        <v>26</v>
      </c>
      <c r="B37" s="30" t="s">
        <v>64</v>
      </c>
      <c r="C37" s="34">
        <v>0</v>
      </c>
      <c r="D37" s="34">
        <v>0</v>
      </c>
      <c r="E37" s="34">
        <v>0</v>
      </c>
      <c r="F37" s="34">
        <v>0</v>
      </c>
      <c r="H37" s="34">
        <v>0</v>
      </c>
      <c r="J37" s="34">
        <v>0</v>
      </c>
    </row>
    <row r="38" spans="1:10" s="33" customFormat="1" ht="16.7" customHeight="1" x14ac:dyDescent="0.2">
      <c r="A38" s="29">
        <v>27</v>
      </c>
      <c r="B38" s="30" t="s">
        <v>65</v>
      </c>
      <c r="C38" s="34">
        <v>0</v>
      </c>
      <c r="D38" s="34">
        <v>0</v>
      </c>
      <c r="E38" s="34">
        <v>0</v>
      </c>
      <c r="F38" s="34">
        <v>0</v>
      </c>
      <c r="H38" s="34">
        <v>0</v>
      </c>
      <c r="J38" s="34">
        <v>0</v>
      </c>
    </row>
    <row r="39" spans="1:10" s="33" customFormat="1" ht="16.7" customHeight="1" x14ac:dyDescent="0.2">
      <c r="A39" s="29">
        <v>28</v>
      </c>
      <c r="B39" s="30" t="s">
        <v>66</v>
      </c>
      <c r="C39" s="34">
        <v>0</v>
      </c>
      <c r="D39" s="34">
        <v>0</v>
      </c>
      <c r="E39" s="34">
        <v>0</v>
      </c>
      <c r="F39" s="34">
        <v>0</v>
      </c>
      <c r="H39" s="34">
        <v>0</v>
      </c>
      <c r="J39" s="34">
        <v>0</v>
      </c>
    </row>
    <row r="40" spans="1:10" s="33" customFormat="1" ht="16.7" customHeight="1" x14ac:dyDescent="0.2">
      <c r="A40" s="29">
        <v>29</v>
      </c>
      <c r="B40" s="30" t="s">
        <v>67</v>
      </c>
      <c r="C40" s="34">
        <v>0</v>
      </c>
      <c r="D40" s="34">
        <v>0</v>
      </c>
      <c r="E40" s="34">
        <v>0</v>
      </c>
      <c r="F40" s="34">
        <v>0</v>
      </c>
      <c r="H40" s="34">
        <v>0</v>
      </c>
      <c r="J40" s="34">
        <v>0</v>
      </c>
    </row>
    <row r="41" spans="1:10" s="33" customFormat="1" ht="16.7" customHeight="1" x14ac:dyDescent="0.2">
      <c r="A41" s="29">
        <v>30</v>
      </c>
      <c r="B41" s="30" t="s">
        <v>68</v>
      </c>
      <c r="C41" s="34">
        <v>0</v>
      </c>
      <c r="D41" s="34">
        <v>0</v>
      </c>
      <c r="E41" s="34">
        <v>0</v>
      </c>
      <c r="F41" s="34">
        <v>0</v>
      </c>
      <c r="H41" s="34">
        <v>0</v>
      </c>
      <c r="J41" s="34">
        <v>0</v>
      </c>
    </row>
    <row r="42" spans="1:10" s="33" customFormat="1" ht="16.7" customHeight="1" x14ac:dyDescent="0.2">
      <c r="A42" s="29">
        <v>31</v>
      </c>
      <c r="B42" s="30" t="s">
        <v>69</v>
      </c>
      <c r="C42" s="34">
        <v>0</v>
      </c>
      <c r="D42" s="34">
        <v>0</v>
      </c>
      <c r="E42" s="34">
        <v>0</v>
      </c>
      <c r="F42" s="34">
        <v>0</v>
      </c>
      <c r="H42" s="34">
        <v>0</v>
      </c>
      <c r="J42" s="34">
        <v>0</v>
      </c>
    </row>
    <row r="43" spans="1:10" s="33" customFormat="1" ht="16.7" customHeight="1" x14ac:dyDescent="0.2">
      <c r="A43" s="29">
        <v>32</v>
      </c>
      <c r="B43" s="30" t="s">
        <v>70</v>
      </c>
      <c r="C43" s="34">
        <v>0</v>
      </c>
      <c r="D43" s="34">
        <v>0</v>
      </c>
      <c r="E43" s="34">
        <v>0</v>
      </c>
      <c r="F43" s="34">
        <v>0</v>
      </c>
      <c r="H43" s="34">
        <v>0</v>
      </c>
      <c r="J43" s="34">
        <v>0</v>
      </c>
    </row>
    <row r="44" spans="1:10" s="33" customFormat="1" ht="16.7" customHeight="1" x14ac:dyDescent="0.2">
      <c r="A44" s="37">
        <v>33</v>
      </c>
      <c r="B44" s="38" t="s">
        <v>71</v>
      </c>
      <c r="C44" s="34">
        <v>0</v>
      </c>
      <c r="D44" s="34">
        <v>0</v>
      </c>
      <c r="E44" s="34">
        <v>0</v>
      </c>
      <c r="F44" s="34">
        <v>0</v>
      </c>
      <c r="H44" s="34">
        <v>0</v>
      </c>
      <c r="J44" s="34">
        <v>0</v>
      </c>
    </row>
    <row r="45" spans="1:10" ht="16.7" customHeight="1" x14ac:dyDescent="0.2">
      <c r="A45" s="11">
        <v>34</v>
      </c>
      <c r="B45" s="3" t="s">
        <v>53</v>
      </c>
      <c r="C45" s="28"/>
      <c r="D45" s="28"/>
      <c r="E45" s="28"/>
      <c r="F45" s="28"/>
      <c r="H45" s="28"/>
      <c r="J45" s="28"/>
    </row>
    <row r="46" spans="1:10" s="33" customFormat="1" ht="16.7" customHeight="1" x14ac:dyDescent="0.2">
      <c r="A46" s="29">
        <v>35</v>
      </c>
      <c r="B46" s="30" t="s">
        <v>72</v>
      </c>
      <c r="C46" s="34">
        <v>0</v>
      </c>
      <c r="D46" s="34">
        <v>0</v>
      </c>
      <c r="E46" s="34">
        <v>0</v>
      </c>
      <c r="F46" s="34">
        <v>0</v>
      </c>
      <c r="H46" s="34">
        <v>0</v>
      </c>
      <c r="J46" s="34">
        <v>0</v>
      </c>
    </row>
    <row r="47" spans="1:10" s="33" customFormat="1" ht="16.7" customHeight="1" x14ac:dyDescent="0.2">
      <c r="A47" s="29">
        <v>36</v>
      </c>
      <c r="B47" s="30" t="s">
        <v>73</v>
      </c>
      <c r="C47" s="34">
        <v>0</v>
      </c>
      <c r="D47" s="34">
        <v>0</v>
      </c>
      <c r="E47" s="34">
        <v>0</v>
      </c>
      <c r="F47" s="34">
        <v>0</v>
      </c>
      <c r="H47" s="34">
        <v>0</v>
      </c>
      <c r="J47" s="34">
        <v>0</v>
      </c>
    </row>
    <row r="48" spans="1:10" s="33" customFormat="1" ht="16.7" customHeight="1" x14ac:dyDescent="0.2">
      <c r="A48" s="29">
        <v>37</v>
      </c>
      <c r="B48" s="30" t="s">
        <v>74</v>
      </c>
      <c r="C48" s="34">
        <v>0</v>
      </c>
      <c r="D48" s="34">
        <v>0</v>
      </c>
      <c r="E48" s="34">
        <v>0</v>
      </c>
      <c r="F48" s="34">
        <v>0</v>
      </c>
      <c r="H48" s="34">
        <v>0</v>
      </c>
      <c r="J48" s="34">
        <v>0</v>
      </c>
    </row>
    <row r="49" spans="1:10" s="33" customFormat="1" ht="16.7" customHeight="1" x14ac:dyDescent="0.2">
      <c r="A49" s="29">
        <v>38</v>
      </c>
      <c r="B49" s="30" t="s">
        <v>75</v>
      </c>
      <c r="C49" s="34">
        <v>0</v>
      </c>
      <c r="D49" s="34">
        <v>0</v>
      </c>
      <c r="E49" s="34">
        <v>0</v>
      </c>
      <c r="F49" s="34">
        <v>0</v>
      </c>
      <c r="H49" s="34">
        <v>0</v>
      </c>
      <c r="J49" s="34">
        <v>0.19</v>
      </c>
    </row>
    <row r="50" spans="1:10" s="33" customFormat="1" ht="16.7" customHeight="1" x14ac:dyDescent="0.2">
      <c r="A50" s="29">
        <v>39</v>
      </c>
      <c r="B50" s="30" t="s">
        <v>76</v>
      </c>
      <c r="C50" s="34">
        <v>0</v>
      </c>
      <c r="D50" s="34">
        <v>0</v>
      </c>
      <c r="E50" s="34">
        <v>0</v>
      </c>
      <c r="F50" s="34">
        <v>0</v>
      </c>
      <c r="H50" s="34">
        <v>0</v>
      </c>
      <c r="J50" s="34">
        <v>0</v>
      </c>
    </row>
    <row r="51" spans="1:10" s="33" customFormat="1" ht="16.7" customHeight="1" x14ac:dyDescent="0.2">
      <c r="A51" s="29">
        <v>40</v>
      </c>
      <c r="B51" s="30" t="s">
        <v>77</v>
      </c>
      <c r="C51" s="34">
        <v>0</v>
      </c>
      <c r="D51" s="34">
        <v>0</v>
      </c>
      <c r="E51" s="34">
        <v>0</v>
      </c>
      <c r="F51" s="34">
        <v>0</v>
      </c>
      <c r="H51" s="34">
        <v>0</v>
      </c>
      <c r="J51" s="34">
        <v>0</v>
      </c>
    </row>
    <row r="52" spans="1:10" s="33" customFormat="1" ht="16.7" customHeight="1" x14ac:dyDescent="0.2">
      <c r="A52" s="29">
        <v>41</v>
      </c>
      <c r="B52" s="30" t="s">
        <v>78</v>
      </c>
      <c r="C52" s="34">
        <v>0</v>
      </c>
      <c r="D52" s="34">
        <v>0</v>
      </c>
      <c r="E52" s="34">
        <v>0</v>
      </c>
      <c r="F52" s="34">
        <v>0</v>
      </c>
      <c r="H52" s="34">
        <v>0</v>
      </c>
      <c r="J52" s="34">
        <v>0</v>
      </c>
    </row>
    <row r="53" spans="1:10" ht="16.7" customHeight="1" x14ac:dyDescent="0.2">
      <c r="A53" s="11">
        <v>42</v>
      </c>
      <c r="B53" s="3" t="s">
        <v>79</v>
      </c>
      <c r="C53" s="28"/>
      <c r="D53" s="28"/>
      <c r="E53" s="28"/>
      <c r="F53" s="28"/>
      <c r="H53" s="28"/>
      <c r="J53" s="28"/>
    </row>
    <row r="54" spans="1:10" ht="16.7" customHeight="1" x14ac:dyDescent="0.2">
      <c r="A54" s="11">
        <v>43</v>
      </c>
      <c r="B54" s="3" t="s">
        <v>42</v>
      </c>
      <c r="C54" s="28"/>
      <c r="D54" s="28"/>
      <c r="E54" s="28"/>
      <c r="F54" s="28"/>
      <c r="H54" s="28"/>
      <c r="J54" s="28"/>
    </row>
    <row r="55" spans="1:10" s="33" customFormat="1" ht="16.7" customHeight="1" x14ac:dyDescent="0.2">
      <c r="A55" s="29">
        <v>44</v>
      </c>
      <c r="B55" s="30" t="s">
        <v>80</v>
      </c>
      <c r="C55" s="34">
        <v>0</v>
      </c>
      <c r="D55" s="34">
        <v>0</v>
      </c>
      <c r="E55" s="34">
        <v>0</v>
      </c>
      <c r="F55" s="34">
        <v>0</v>
      </c>
      <c r="H55" s="34">
        <v>0</v>
      </c>
      <c r="J55" s="34">
        <v>0</v>
      </c>
    </row>
    <row r="56" spans="1:10" s="33" customFormat="1" ht="16.7" customHeight="1" x14ac:dyDescent="0.2">
      <c r="A56" s="29">
        <v>45</v>
      </c>
      <c r="B56" s="30" t="s">
        <v>81</v>
      </c>
      <c r="C56" s="34">
        <v>0</v>
      </c>
      <c r="D56" s="34">
        <v>0</v>
      </c>
      <c r="E56" s="34">
        <v>0</v>
      </c>
      <c r="F56" s="34">
        <v>0</v>
      </c>
      <c r="H56" s="34">
        <v>0</v>
      </c>
      <c r="J56" s="34">
        <v>0</v>
      </c>
    </row>
    <row r="57" spans="1:10" s="33" customFormat="1" ht="16.7" customHeight="1" x14ac:dyDescent="0.2">
      <c r="A57" s="29">
        <v>46</v>
      </c>
      <c r="B57" s="30" t="s">
        <v>82</v>
      </c>
      <c r="C57" s="34">
        <v>0</v>
      </c>
      <c r="D57" s="34">
        <v>0</v>
      </c>
      <c r="E57" s="34">
        <v>0</v>
      </c>
      <c r="F57" s="34">
        <v>0</v>
      </c>
      <c r="H57" s="34">
        <v>0</v>
      </c>
      <c r="J57" s="34">
        <v>0</v>
      </c>
    </row>
    <row r="58" spans="1:10" s="33" customFormat="1" ht="16.7" customHeight="1" x14ac:dyDescent="0.2">
      <c r="A58" s="29">
        <v>47</v>
      </c>
      <c r="B58" s="30" t="s">
        <v>83</v>
      </c>
      <c r="C58" s="34">
        <v>0</v>
      </c>
      <c r="D58" s="34">
        <v>0</v>
      </c>
      <c r="E58" s="34">
        <v>0</v>
      </c>
      <c r="F58" s="34">
        <v>0</v>
      </c>
      <c r="H58" s="34">
        <v>0</v>
      </c>
      <c r="J58" s="34">
        <v>0</v>
      </c>
    </row>
    <row r="59" spans="1:10" s="33" customFormat="1" ht="16.7" customHeight="1" x14ac:dyDescent="0.2">
      <c r="A59" s="29">
        <v>48</v>
      </c>
      <c r="B59" s="30" t="s">
        <v>84</v>
      </c>
      <c r="C59" s="34">
        <v>0</v>
      </c>
      <c r="D59" s="34">
        <v>0</v>
      </c>
      <c r="E59" s="34">
        <v>0</v>
      </c>
      <c r="F59" s="34">
        <v>0</v>
      </c>
      <c r="H59" s="34">
        <v>0</v>
      </c>
      <c r="J59" s="34">
        <v>0</v>
      </c>
    </row>
    <row r="60" spans="1:10" s="33" customFormat="1" ht="16.7" customHeight="1" x14ac:dyDescent="0.2">
      <c r="A60" s="29">
        <v>49</v>
      </c>
      <c r="B60" s="30" t="s">
        <v>85</v>
      </c>
      <c r="C60" s="34">
        <v>0</v>
      </c>
      <c r="D60" s="34">
        <v>0</v>
      </c>
      <c r="E60" s="34">
        <v>0</v>
      </c>
      <c r="F60" s="34">
        <v>0</v>
      </c>
      <c r="H60" s="34">
        <v>0</v>
      </c>
      <c r="J60" s="34">
        <v>0</v>
      </c>
    </row>
    <row r="61" spans="1:10" s="33" customFormat="1" ht="16.7" customHeight="1" x14ac:dyDescent="0.2">
      <c r="A61" s="29">
        <v>50</v>
      </c>
      <c r="B61" s="30" t="s">
        <v>86</v>
      </c>
      <c r="C61" s="34">
        <v>0</v>
      </c>
      <c r="D61" s="34">
        <v>0</v>
      </c>
      <c r="E61" s="34">
        <v>0</v>
      </c>
      <c r="F61" s="34">
        <v>0</v>
      </c>
      <c r="H61" s="34">
        <v>0</v>
      </c>
      <c r="J61" s="34">
        <v>0</v>
      </c>
    </row>
    <row r="62" spans="1:10" ht="16.7" customHeight="1" x14ac:dyDescent="0.2">
      <c r="A62" s="11">
        <v>51</v>
      </c>
      <c r="B62" s="3" t="s">
        <v>87</v>
      </c>
      <c r="C62" s="28"/>
      <c r="D62" s="28"/>
      <c r="E62" s="28"/>
      <c r="F62" s="28"/>
      <c r="H62" s="28"/>
      <c r="J62" s="28"/>
    </row>
    <row r="63" spans="1:10" ht="16.7" customHeight="1" x14ac:dyDescent="0.2">
      <c r="A63" s="11">
        <v>52</v>
      </c>
      <c r="B63" s="3" t="s">
        <v>53</v>
      </c>
      <c r="C63" s="28"/>
      <c r="D63" s="28"/>
      <c r="E63" s="28"/>
      <c r="F63" s="28"/>
      <c r="H63" s="28"/>
      <c r="J63" s="28"/>
    </row>
    <row r="64" spans="1:10" s="33" customFormat="1" ht="16.7" customHeight="1" x14ac:dyDescent="0.2">
      <c r="A64" s="29">
        <v>53</v>
      </c>
      <c r="B64" s="30" t="s">
        <v>88</v>
      </c>
      <c r="C64" s="34">
        <v>0</v>
      </c>
      <c r="D64" s="34">
        <v>0</v>
      </c>
      <c r="E64" s="34">
        <v>0</v>
      </c>
      <c r="F64" s="34">
        <v>0</v>
      </c>
      <c r="H64" s="34">
        <v>0</v>
      </c>
      <c r="J64" s="34">
        <v>0</v>
      </c>
    </row>
    <row r="65" spans="1:10" s="33" customFormat="1" ht="16.7" customHeight="1" x14ac:dyDescent="0.2">
      <c r="A65" s="29">
        <v>54</v>
      </c>
      <c r="B65" s="30" t="s">
        <v>89</v>
      </c>
      <c r="C65" s="34">
        <v>0</v>
      </c>
      <c r="D65" s="34">
        <v>0</v>
      </c>
      <c r="E65" s="34">
        <v>0</v>
      </c>
      <c r="F65" s="34">
        <v>0</v>
      </c>
      <c r="H65" s="34">
        <v>0</v>
      </c>
      <c r="J65" s="34">
        <v>0</v>
      </c>
    </row>
    <row r="66" spans="1:10" s="33" customFormat="1" ht="16.7" customHeight="1" x14ac:dyDescent="0.2">
      <c r="A66" s="29">
        <v>55</v>
      </c>
      <c r="B66" s="30" t="s">
        <v>90</v>
      </c>
      <c r="C66" s="34">
        <v>0</v>
      </c>
      <c r="D66" s="34">
        <v>0</v>
      </c>
      <c r="E66" s="34">
        <v>0</v>
      </c>
      <c r="F66" s="34">
        <v>0</v>
      </c>
      <c r="H66" s="34">
        <v>0</v>
      </c>
      <c r="J66" s="34">
        <v>0</v>
      </c>
    </row>
    <row r="67" spans="1:10" s="33" customFormat="1" ht="16.7" customHeight="1" x14ac:dyDescent="0.2">
      <c r="A67" s="29">
        <v>56</v>
      </c>
      <c r="B67" s="30" t="s">
        <v>91</v>
      </c>
      <c r="C67" s="34">
        <v>0</v>
      </c>
      <c r="D67" s="34">
        <v>0</v>
      </c>
      <c r="E67" s="34">
        <v>0</v>
      </c>
      <c r="F67" s="34">
        <v>0</v>
      </c>
      <c r="H67" s="34">
        <v>0</v>
      </c>
      <c r="J67" s="34">
        <v>0</v>
      </c>
    </row>
    <row r="68" spans="1:10" s="33" customFormat="1" ht="16.7" customHeight="1" x14ac:dyDescent="0.2">
      <c r="A68" s="29">
        <v>57</v>
      </c>
      <c r="B68" s="30" t="s">
        <v>92</v>
      </c>
      <c r="C68" s="34">
        <v>0</v>
      </c>
      <c r="D68" s="34">
        <v>0</v>
      </c>
      <c r="E68" s="34">
        <v>0</v>
      </c>
      <c r="F68" s="34">
        <v>0</v>
      </c>
      <c r="H68" s="34">
        <v>0</v>
      </c>
      <c r="J68" s="34">
        <v>0</v>
      </c>
    </row>
    <row r="69" spans="1:10" s="33" customFormat="1" ht="16.7" customHeight="1" x14ac:dyDescent="0.2">
      <c r="A69" s="29">
        <v>58</v>
      </c>
      <c r="B69" s="30" t="s">
        <v>93</v>
      </c>
      <c r="C69" s="34">
        <v>0</v>
      </c>
      <c r="D69" s="34">
        <v>0</v>
      </c>
      <c r="E69" s="34">
        <v>0</v>
      </c>
      <c r="F69" s="34">
        <v>0</v>
      </c>
      <c r="H69" s="34">
        <v>0</v>
      </c>
      <c r="J69" s="34">
        <v>0</v>
      </c>
    </row>
    <row r="70" spans="1:10" s="33" customFormat="1" ht="16.7" customHeight="1" x14ac:dyDescent="0.2">
      <c r="A70" s="29">
        <v>59</v>
      </c>
      <c r="B70" s="30" t="s">
        <v>94</v>
      </c>
      <c r="C70" s="34">
        <v>0</v>
      </c>
      <c r="D70" s="34">
        <v>0</v>
      </c>
      <c r="E70" s="34">
        <v>0</v>
      </c>
      <c r="F70" s="34">
        <v>0</v>
      </c>
      <c r="H70" s="34">
        <v>0</v>
      </c>
      <c r="J70" s="34">
        <v>0</v>
      </c>
    </row>
    <row r="71" spans="1:10" ht="16.7" customHeight="1" x14ac:dyDescent="0.2">
      <c r="A71" s="11">
        <v>60</v>
      </c>
      <c r="B71" s="3" t="s">
        <v>95</v>
      </c>
      <c r="C71" s="28"/>
      <c r="D71" s="28"/>
      <c r="E71" s="28"/>
      <c r="F71" s="28"/>
      <c r="H71" s="28"/>
      <c r="J71" s="28"/>
    </row>
    <row r="72" spans="1:10" ht="16.7" customHeight="1" x14ac:dyDescent="0.2">
      <c r="A72" s="11">
        <v>61</v>
      </c>
      <c r="B72" s="3" t="s">
        <v>42</v>
      </c>
      <c r="C72" s="28"/>
      <c r="D72" s="28"/>
      <c r="E72" s="28"/>
      <c r="F72" s="28"/>
      <c r="H72" s="28"/>
      <c r="J72" s="28"/>
    </row>
    <row r="73" spans="1:10" s="33" customFormat="1" ht="16.7" customHeight="1" x14ac:dyDescent="0.2">
      <c r="A73" s="29">
        <v>62</v>
      </c>
      <c r="B73" s="30" t="s">
        <v>96</v>
      </c>
      <c r="C73" s="34">
        <v>0</v>
      </c>
      <c r="D73" s="34">
        <v>0</v>
      </c>
      <c r="E73" s="34">
        <v>0</v>
      </c>
      <c r="F73" s="34">
        <v>0</v>
      </c>
      <c r="H73" s="34">
        <v>0</v>
      </c>
      <c r="J73" s="34">
        <v>0</v>
      </c>
    </row>
    <row r="74" spans="1:10" s="33" customFormat="1" ht="16.7" customHeight="1" x14ac:dyDescent="0.2">
      <c r="A74" s="29">
        <v>63</v>
      </c>
      <c r="B74" s="30" t="s">
        <v>97</v>
      </c>
      <c r="C74" s="34">
        <v>0</v>
      </c>
      <c r="D74" s="34">
        <v>0</v>
      </c>
      <c r="E74" s="34">
        <v>0</v>
      </c>
      <c r="F74" s="34">
        <v>0</v>
      </c>
      <c r="H74" s="34">
        <v>0</v>
      </c>
      <c r="J74" s="34">
        <v>0</v>
      </c>
    </row>
    <row r="75" spans="1:10" s="33" customFormat="1" ht="16.7" customHeight="1" x14ac:dyDescent="0.2">
      <c r="A75" s="39" t="s">
        <v>98</v>
      </c>
      <c r="B75" s="30" t="s">
        <v>99</v>
      </c>
      <c r="C75" s="34">
        <v>0</v>
      </c>
      <c r="D75" s="34">
        <v>0</v>
      </c>
      <c r="E75" s="34">
        <v>0</v>
      </c>
      <c r="F75" s="34">
        <v>0</v>
      </c>
      <c r="H75" s="34">
        <v>0</v>
      </c>
      <c r="J75" s="34">
        <v>0</v>
      </c>
    </row>
    <row r="76" spans="1:10" s="33" customFormat="1" ht="16.7" customHeight="1" x14ac:dyDescent="0.2">
      <c r="A76" s="39" t="s">
        <v>100</v>
      </c>
      <c r="B76" s="30" t="s">
        <v>101</v>
      </c>
      <c r="C76" s="34">
        <v>0</v>
      </c>
      <c r="D76" s="34">
        <v>0</v>
      </c>
      <c r="E76" s="34">
        <v>0</v>
      </c>
      <c r="F76" s="34">
        <v>0</v>
      </c>
      <c r="H76" s="34">
        <v>0</v>
      </c>
      <c r="J76" s="34">
        <v>0</v>
      </c>
    </row>
    <row r="77" spans="1:10" s="33" customFormat="1" ht="16.7" customHeight="1" x14ac:dyDescent="0.2">
      <c r="A77" s="39" t="s">
        <v>102</v>
      </c>
      <c r="B77" s="30" t="s">
        <v>103</v>
      </c>
      <c r="C77" s="34">
        <v>0</v>
      </c>
      <c r="D77" s="34">
        <v>0</v>
      </c>
      <c r="E77" s="34">
        <v>0</v>
      </c>
      <c r="F77" s="34">
        <v>0</v>
      </c>
      <c r="H77" s="34">
        <v>0</v>
      </c>
      <c r="J77" s="34">
        <v>0</v>
      </c>
    </row>
    <row r="78" spans="1:10" s="33" customFormat="1" ht="16.7" customHeight="1" x14ac:dyDescent="0.2">
      <c r="A78" s="39" t="s">
        <v>104</v>
      </c>
      <c r="B78" s="30" t="s">
        <v>105</v>
      </c>
      <c r="C78" s="34">
        <v>0</v>
      </c>
      <c r="D78" s="34">
        <v>0</v>
      </c>
      <c r="E78" s="34">
        <v>-86</v>
      </c>
      <c r="F78" s="34">
        <v>7</v>
      </c>
      <c r="H78" s="20">
        <v>0</v>
      </c>
      <c r="J78" s="20">
        <v>0</v>
      </c>
    </row>
    <row r="79" spans="1:10" s="33" customFormat="1" ht="16.7" customHeight="1" x14ac:dyDescent="0.2">
      <c r="A79" s="39" t="s">
        <v>106</v>
      </c>
      <c r="B79" s="30" t="s">
        <v>107</v>
      </c>
      <c r="C79" s="34">
        <v>0</v>
      </c>
      <c r="D79" s="34">
        <v>0</v>
      </c>
      <c r="E79" s="34">
        <v>-86</v>
      </c>
      <c r="F79" s="34">
        <v>7</v>
      </c>
      <c r="H79" s="34">
        <v>0</v>
      </c>
      <c r="J79" s="34">
        <v>0</v>
      </c>
    </row>
    <row r="80" spans="1:10" ht="16.7" customHeight="1" x14ac:dyDescent="0.2">
      <c r="A80" s="12" t="s">
        <v>108</v>
      </c>
      <c r="B80" s="3" t="s">
        <v>53</v>
      </c>
      <c r="C80" s="28"/>
      <c r="D80" s="28"/>
      <c r="E80" s="28"/>
      <c r="F80" s="28"/>
      <c r="H80" s="27"/>
      <c r="J80" s="27"/>
    </row>
    <row r="81" spans="1:10" s="33" customFormat="1" ht="16.7" customHeight="1" x14ac:dyDescent="0.2">
      <c r="A81" s="39" t="s">
        <v>109</v>
      </c>
      <c r="B81" s="30" t="s">
        <v>110</v>
      </c>
      <c r="C81" s="34">
        <v>0</v>
      </c>
      <c r="D81" s="34">
        <v>0</v>
      </c>
      <c r="E81" s="34">
        <v>0</v>
      </c>
      <c r="F81" s="34">
        <v>0</v>
      </c>
      <c r="H81" s="34">
        <v>0</v>
      </c>
      <c r="J81" s="34">
        <v>0</v>
      </c>
    </row>
    <row r="82" spans="1:10" s="33" customFormat="1" ht="16.7" customHeight="1" x14ac:dyDescent="0.2">
      <c r="A82" s="39" t="s">
        <v>111</v>
      </c>
      <c r="B82" s="30" t="s">
        <v>112</v>
      </c>
      <c r="C82" s="34">
        <v>0</v>
      </c>
      <c r="D82" s="34">
        <v>0</v>
      </c>
      <c r="E82" s="34">
        <v>0</v>
      </c>
      <c r="F82" s="34">
        <v>0</v>
      </c>
      <c r="H82" s="34">
        <v>0</v>
      </c>
      <c r="J82" s="34">
        <v>0</v>
      </c>
    </row>
    <row r="83" spans="1:10" s="33" customFormat="1" ht="16.7" customHeight="1" x14ac:dyDescent="0.2">
      <c r="A83" s="39" t="s">
        <v>113</v>
      </c>
      <c r="B83" s="30" t="s">
        <v>114</v>
      </c>
      <c r="C83" s="34">
        <v>0</v>
      </c>
      <c r="D83" s="34">
        <v>0</v>
      </c>
      <c r="E83" s="34">
        <v>0</v>
      </c>
      <c r="F83" s="34">
        <v>0</v>
      </c>
      <c r="H83" s="34">
        <v>0</v>
      </c>
      <c r="J83" s="34">
        <v>0</v>
      </c>
    </row>
    <row r="84" spans="1:10" s="33" customFormat="1" ht="16.7" customHeight="1" x14ac:dyDescent="0.2">
      <c r="A84" s="39" t="s">
        <v>115</v>
      </c>
      <c r="B84" s="30" t="s">
        <v>116</v>
      </c>
      <c r="C84" s="34">
        <v>0</v>
      </c>
      <c r="D84" s="34">
        <v>0</v>
      </c>
      <c r="E84" s="34">
        <v>0</v>
      </c>
      <c r="F84" s="34">
        <v>0</v>
      </c>
      <c r="H84" s="34">
        <v>0</v>
      </c>
      <c r="J84" s="34">
        <v>0</v>
      </c>
    </row>
    <row r="85" spans="1:10" s="33" customFormat="1" ht="16.7" customHeight="1" x14ac:dyDescent="0.2">
      <c r="A85" s="39" t="s">
        <v>117</v>
      </c>
      <c r="B85" s="30" t="s">
        <v>118</v>
      </c>
      <c r="C85" s="34">
        <v>0</v>
      </c>
      <c r="D85" s="34">
        <v>0</v>
      </c>
      <c r="E85" s="34">
        <v>0</v>
      </c>
      <c r="F85" s="34">
        <v>0</v>
      </c>
      <c r="H85" s="34">
        <v>0</v>
      </c>
      <c r="J85" s="34">
        <v>0</v>
      </c>
    </row>
    <row r="86" spans="1:10" s="33" customFormat="1" ht="16.7" customHeight="1" x14ac:dyDescent="0.2">
      <c r="A86" s="39" t="s">
        <v>119</v>
      </c>
      <c r="B86" s="30" t="s">
        <v>120</v>
      </c>
      <c r="C86" s="34">
        <v>0</v>
      </c>
      <c r="D86" s="34">
        <v>0</v>
      </c>
      <c r="E86" s="34">
        <v>0</v>
      </c>
      <c r="F86" s="34">
        <v>0</v>
      </c>
      <c r="H86" s="34">
        <v>0</v>
      </c>
      <c r="J86" s="34">
        <v>0</v>
      </c>
    </row>
    <row r="87" spans="1:10" s="33" customFormat="1" ht="16.7" customHeight="1" x14ac:dyDescent="0.2">
      <c r="A87" s="39" t="s">
        <v>121</v>
      </c>
      <c r="B87" s="30" t="s">
        <v>122</v>
      </c>
      <c r="C87" s="34">
        <v>0</v>
      </c>
      <c r="D87" s="34">
        <v>0</v>
      </c>
      <c r="E87" s="34">
        <v>-86</v>
      </c>
      <c r="F87" s="34">
        <v>7</v>
      </c>
      <c r="H87" s="20">
        <v>0</v>
      </c>
      <c r="J87" s="20">
        <v>0</v>
      </c>
    </row>
    <row r="88" spans="1:10" ht="16.7" customHeight="1" x14ac:dyDescent="0.2">
      <c r="A88" s="12" t="s">
        <v>123</v>
      </c>
      <c r="B88" s="3" t="s">
        <v>124</v>
      </c>
      <c r="C88" s="28"/>
      <c r="D88" s="28"/>
      <c r="E88" s="28"/>
      <c r="F88" s="28"/>
      <c r="H88" s="27"/>
      <c r="J88" s="27"/>
    </row>
    <row r="89" spans="1:10" s="33" customFormat="1" ht="16.7" customHeight="1" x14ac:dyDescent="0.2">
      <c r="A89" s="39" t="s">
        <v>125</v>
      </c>
      <c r="B89" s="30" t="s">
        <v>126</v>
      </c>
      <c r="C89" s="34">
        <v>107599231</v>
      </c>
      <c r="D89" s="34">
        <v>118405459</v>
      </c>
      <c r="E89" s="34">
        <v>319873795</v>
      </c>
      <c r="F89" s="34">
        <v>188731639</v>
      </c>
      <c r="H89" s="19">
        <v>132492951.71000002</v>
      </c>
      <c r="J89" s="19">
        <v>98486375.560000017</v>
      </c>
    </row>
    <row r="90" spans="1:10" s="33" customFormat="1" ht="16.7" customHeight="1" x14ac:dyDescent="0.2">
      <c r="A90" s="39" t="s">
        <v>127</v>
      </c>
      <c r="B90" s="30" t="s">
        <v>128</v>
      </c>
      <c r="C90" s="34">
        <v>0</v>
      </c>
      <c r="D90" s="34">
        <v>0</v>
      </c>
      <c r="E90" s="34">
        <v>0</v>
      </c>
      <c r="F90" s="34">
        <v>0</v>
      </c>
      <c r="H90" s="34">
        <v>0</v>
      </c>
      <c r="J90" s="34">
        <v>0</v>
      </c>
    </row>
    <row r="91" spans="1:10" s="33" customFormat="1" ht="16.7" customHeight="1" x14ac:dyDescent="0.2">
      <c r="A91" s="39" t="s">
        <v>129</v>
      </c>
      <c r="B91" s="30" t="s">
        <v>130</v>
      </c>
      <c r="C91" s="34">
        <v>69875</v>
      </c>
      <c r="D91" s="34">
        <v>50367</v>
      </c>
      <c r="E91" s="34">
        <v>267090</v>
      </c>
      <c r="F91" s="34">
        <v>345020</v>
      </c>
      <c r="H91" s="21">
        <v>63261.100000000006</v>
      </c>
      <c r="J91" s="21">
        <v>32633.68</v>
      </c>
    </row>
    <row r="92" spans="1:10" s="33" customFormat="1" ht="16.7" customHeight="1" x14ac:dyDescent="0.2">
      <c r="A92" s="39" t="s">
        <v>131</v>
      </c>
      <c r="B92" s="30" t="s">
        <v>132</v>
      </c>
      <c r="C92" s="34">
        <v>799007</v>
      </c>
      <c r="D92" s="34">
        <v>766317</v>
      </c>
      <c r="E92" s="34">
        <v>775363</v>
      </c>
      <c r="F92" s="34">
        <v>554118</v>
      </c>
      <c r="H92" s="21">
        <v>793609.8600000001</v>
      </c>
      <c r="J92" s="21">
        <v>523936.83</v>
      </c>
    </row>
    <row r="93" spans="1:10" s="33" customFormat="1" ht="16.7" customHeight="1" x14ac:dyDescent="0.2">
      <c r="A93" s="39" t="s">
        <v>133</v>
      </c>
      <c r="B93" s="30" t="s">
        <v>134</v>
      </c>
      <c r="C93" s="34">
        <v>108468113</v>
      </c>
      <c r="D93" s="34">
        <v>119222143</v>
      </c>
      <c r="E93" s="34">
        <v>320916247</v>
      </c>
      <c r="F93" s="34">
        <v>189630777</v>
      </c>
      <c r="H93" s="19">
        <v>133349822.67000002</v>
      </c>
      <c r="J93" s="19">
        <v>99042946.070000038</v>
      </c>
    </row>
    <row r="94" spans="1:10" s="33" customFormat="1" ht="16.7" customHeight="1" x14ac:dyDescent="0.2">
      <c r="A94" s="64">
        <v>79.099999999999994</v>
      </c>
      <c r="B94" s="30" t="s">
        <v>305</v>
      </c>
      <c r="C94" s="28"/>
      <c r="D94" s="28"/>
      <c r="E94" s="28"/>
      <c r="F94" s="28"/>
      <c r="G94" s="68"/>
      <c r="H94" s="27"/>
      <c r="I94" s="68"/>
      <c r="J94" s="27"/>
    </row>
    <row r="95" spans="1:10" s="33" customFormat="1" ht="16.7" customHeight="1" x14ac:dyDescent="0.2">
      <c r="A95" s="64">
        <f>+A94+0.1</f>
        <v>79.199999999999989</v>
      </c>
      <c r="B95" s="30" t="s">
        <v>42</v>
      </c>
      <c r="C95" s="28"/>
      <c r="D95" s="28"/>
      <c r="E95" s="28"/>
      <c r="F95" s="28"/>
      <c r="G95" s="68"/>
      <c r="H95" s="27"/>
      <c r="I95" s="68"/>
      <c r="J95" s="27"/>
    </row>
    <row r="96" spans="1:10" s="33" customFormat="1" ht="16.7" customHeight="1" x14ac:dyDescent="0.2">
      <c r="A96" s="64">
        <f t="shared" ref="A96:A102" si="0">+A95+0.1</f>
        <v>79.299999999999983</v>
      </c>
      <c r="B96" s="30" t="s">
        <v>306</v>
      </c>
      <c r="C96" s="34">
        <v>0</v>
      </c>
      <c r="D96" s="34">
        <v>0</v>
      </c>
      <c r="E96" s="34">
        <v>0</v>
      </c>
      <c r="F96" s="34">
        <v>0</v>
      </c>
      <c r="H96" s="19">
        <v>146.29</v>
      </c>
      <c r="J96" s="19">
        <v>717.48</v>
      </c>
    </row>
    <row r="97" spans="1:10" s="33" customFormat="1" ht="16.7" customHeight="1" x14ac:dyDescent="0.2">
      <c r="A97" s="64">
        <f t="shared" si="0"/>
        <v>79.399999999999977</v>
      </c>
      <c r="B97" s="30" t="s">
        <v>307</v>
      </c>
      <c r="C97" s="34">
        <v>0</v>
      </c>
      <c r="D97" s="34">
        <v>0</v>
      </c>
      <c r="E97" s="34">
        <v>0</v>
      </c>
      <c r="F97" s="34">
        <v>0</v>
      </c>
      <c r="H97" s="19">
        <v>2.0699999999999998</v>
      </c>
      <c r="J97" s="19">
        <v>2.0699999999999998</v>
      </c>
    </row>
    <row r="98" spans="1:10" s="33" customFormat="1" ht="16.7" customHeight="1" x14ac:dyDescent="0.2">
      <c r="A98" s="64">
        <f t="shared" si="0"/>
        <v>79.499999999999972</v>
      </c>
      <c r="B98" s="30" t="s">
        <v>308</v>
      </c>
      <c r="C98" s="34">
        <v>0</v>
      </c>
      <c r="D98" s="34">
        <v>0</v>
      </c>
      <c r="E98" s="34">
        <v>0</v>
      </c>
      <c r="F98" s="34">
        <v>0</v>
      </c>
      <c r="H98" s="19">
        <v>0</v>
      </c>
      <c r="J98" s="19">
        <v>0</v>
      </c>
    </row>
    <row r="99" spans="1:10" s="33" customFormat="1" ht="16.7" customHeight="1" x14ac:dyDescent="0.2">
      <c r="A99" s="64">
        <f t="shared" si="0"/>
        <v>79.599999999999966</v>
      </c>
      <c r="B99" s="30" t="s">
        <v>309</v>
      </c>
      <c r="C99" s="34">
        <v>0</v>
      </c>
      <c r="D99" s="34">
        <v>0</v>
      </c>
      <c r="E99" s="34">
        <v>0</v>
      </c>
      <c r="F99" s="34">
        <v>0</v>
      </c>
      <c r="H99" s="19">
        <f>+H96+H97+H98</f>
        <v>148.35999999999999</v>
      </c>
      <c r="J99" s="19">
        <v>719.55000000000007</v>
      </c>
    </row>
    <row r="100" spans="1:10" s="33" customFormat="1" ht="16.7" customHeight="1" x14ac:dyDescent="0.2">
      <c r="A100" s="64">
        <f t="shared" si="0"/>
        <v>79.69999999999996</v>
      </c>
      <c r="B100" s="30" t="s">
        <v>53</v>
      </c>
      <c r="C100" s="28"/>
      <c r="D100" s="28"/>
      <c r="E100" s="28"/>
      <c r="F100" s="28"/>
      <c r="G100" s="68"/>
      <c r="H100" s="27"/>
      <c r="I100" s="68"/>
      <c r="J100" s="27"/>
    </row>
    <row r="101" spans="1:10" s="33" customFormat="1" ht="16.7" customHeight="1" x14ac:dyDescent="0.2">
      <c r="A101" s="64">
        <f t="shared" si="0"/>
        <v>79.799999999999955</v>
      </c>
      <c r="B101" s="30" t="s">
        <v>310</v>
      </c>
      <c r="C101" s="34">
        <v>0</v>
      </c>
      <c r="D101" s="34">
        <v>0</v>
      </c>
      <c r="E101" s="34">
        <v>0</v>
      </c>
      <c r="F101" s="34">
        <v>0</v>
      </c>
      <c r="H101" s="19">
        <v>0</v>
      </c>
      <c r="J101" s="19">
        <v>0</v>
      </c>
    </row>
    <row r="102" spans="1:10" s="33" customFormat="1" ht="16.7" customHeight="1" x14ac:dyDescent="0.2">
      <c r="A102" s="64">
        <f t="shared" si="0"/>
        <v>79.899999999999949</v>
      </c>
      <c r="B102" s="30" t="s">
        <v>311</v>
      </c>
      <c r="C102" s="34">
        <v>0</v>
      </c>
      <c r="D102" s="34">
        <v>0</v>
      </c>
      <c r="E102" s="34">
        <v>0</v>
      </c>
      <c r="F102" s="34">
        <v>0</v>
      </c>
      <c r="H102" s="19">
        <v>3.5100000000000002</v>
      </c>
      <c r="J102" s="19">
        <v>0</v>
      </c>
    </row>
    <row r="103" spans="1:10" s="33" customFormat="1" ht="16.7" customHeight="1" x14ac:dyDescent="0.2">
      <c r="A103" s="65">
        <v>79.099999999999994</v>
      </c>
      <c r="B103" s="30" t="s">
        <v>312</v>
      </c>
      <c r="C103" s="34">
        <v>0</v>
      </c>
      <c r="D103" s="34">
        <v>0</v>
      </c>
      <c r="E103" s="34">
        <v>0</v>
      </c>
      <c r="F103" s="34">
        <v>0</v>
      </c>
      <c r="H103" s="19">
        <v>0</v>
      </c>
      <c r="J103" s="19">
        <v>0</v>
      </c>
    </row>
    <row r="104" spans="1:10" s="33" customFormat="1" ht="16.7" customHeight="1" x14ac:dyDescent="0.2">
      <c r="A104" s="65">
        <f>+A103+0.01</f>
        <v>79.11</v>
      </c>
      <c r="B104" s="30" t="s">
        <v>313</v>
      </c>
      <c r="C104" s="34">
        <v>0</v>
      </c>
      <c r="D104" s="34">
        <v>0</v>
      </c>
      <c r="E104" s="34">
        <v>0</v>
      </c>
      <c r="F104" s="34">
        <v>0</v>
      </c>
      <c r="H104" s="19">
        <v>0</v>
      </c>
      <c r="J104" s="19">
        <v>0</v>
      </c>
    </row>
    <row r="105" spans="1:10" s="33" customFormat="1" ht="16.7" customHeight="1" x14ac:dyDescent="0.2">
      <c r="A105" s="65">
        <f t="shared" ref="A105:A142" si="1">+A104+0.01</f>
        <v>79.12</v>
      </c>
      <c r="B105" s="30" t="s">
        <v>314</v>
      </c>
      <c r="C105" s="34">
        <v>0</v>
      </c>
      <c r="D105" s="34">
        <v>0</v>
      </c>
      <c r="E105" s="34">
        <v>0</v>
      </c>
      <c r="F105" s="34">
        <v>0</v>
      </c>
      <c r="H105" s="19">
        <v>0</v>
      </c>
      <c r="J105" s="19">
        <v>0</v>
      </c>
    </row>
    <row r="106" spans="1:10" s="33" customFormat="1" ht="16.7" customHeight="1" x14ac:dyDescent="0.2">
      <c r="A106" s="65">
        <f t="shared" si="1"/>
        <v>79.13000000000001</v>
      </c>
      <c r="B106" s="30" t="s">
        <v>315</v>
      </c>
      <c r="C106" s="34">
        <v>0</v>
      </c>
      <c r="D106" s="34">
        <v>0</v>
      </c>
      <c r="E106" s="34">
        <v>0</v>
      </c>
      <c r="F106" s="34">
        <v>0</v>
      </c>
      <c r="H106" s="19">
        <v>0</v>
      </c>
      <c r="J106" s="19">
        <v>0</v>
      </c>
    </row>
    <row r="107" spans="1:10" s="33" customFormat="1" ht="16.7" customHeight="1" x14ac:dyDescent="0.2">
      <c r="A107" s="65">
        <f t="shared" si="1"/>
        <v>79.140000000000015</v>
      </c>
      <c r="B107" s="30" t="s">
        <v>316</v>
      </c>
      <c r="C107" s="34">
        <v>0</v>
      </c>
      <c r="D107" s="34">
        <v>0</v>
      </c>
      <c r="E107" s="34">
        <v>0</v>
      </c>
      <c r="F107" s="34">
        <v>0</v>
      </c>
      <c r="H107" s="19">
        <v>0</v>
      </c>
      <c r="J107" s="19">
        <v>0</v>
      </c>
    </row>
    <row r="108" spans="1:10" s="33" customFormat="1" ht="16.7" customHeight="1" x14ac:dyDescent="0.2">
      <c r="A108" s="65">
        <f t="shared" si="1"/>
        <v>79.15000000000002</v>
      </c>
      <c r="B108" s="30" t="s">
        <v>317</v>
      </c>
      <c r="C108" s="34">
        <v>0</v>
      </c>
      <c r="D108" s="34">
        <v>0</v>
      </c>
      <c r="E108" s="34">
        <v>0</v>
      </c>
      <c r="F108" s="34">
        <v>0</v>
      </c>
      <c r="H108" s="19">
        <f>SUM(H102:H107)</f>
        <v>3.5100000000000002</v>
      </c>
      <c r="J108" s="19">
        <v>719.55000000000007</v>
      </c>
    </row>
    <row r="109" spans="1:10" s="33" customFormat="1" ht="16.7" customHeight="1" x14ac:dyDescent="0.2">
      <c r="A109" s="65">
        <f t="shared" si="1"/>
        <v>79.160000000000025</v>
      </c>
      <c r="B109" s="30" t="s">
        <v>318</v>
      </c>
      <c r="C109" s="34">
        <v>0</v>
      </c>
      <c r="D109" s="34">
        <v>0</v>
      </c>
      <c r="E109" s="34">
        <v>0</v>
      </c>
      <c r="F109" s="34">
        <v>0</v>
      </c>
      <c r="H109" s="19">
        <f>+H99+H108</f>
        <v>151.86999999999998</v>
      </c>
      <c r="J109" s="19"/>
    </row>
    <row r="110" spans="1:10" s="33" customFormat="1" ht="16.7" customHeight="1" x14ac:dyDescent="0.2">
      <c r="A110" s="65">
        <f t="shared" si="1"/>
        <v>79.17000000000003</v>
      </c>
      <c r="B110" s="30" t="s">
        <v>42</v>
      </c>
      <c r="C110" s="28"/>
      <c r="D110" s="28"/>
      <c r="E110" s="28"/>
      <c r="F110" s="28"/>
      <c r="G110" s="68"/>
      <c r="H110" s="27"/>
      <c r="I110" s="68"/>
      <c r="J110" s="27"/>
    </row>
    <row r="111" spans="1:10" s="33" customFormat="1" ht="16.7" customHeight="1" x14ac:dyDescent="0.2">
      <c r="A111" s="65">
        <f t="shared" si="1"/>
        <v>79.180000000000035</v>
      </c>
      <c r="B111" s="30" t="s">
        <v>319</v>
      </c>
      <c r="C111" s="34">
        <v>0</v>
      </c>
      <c r="D111" s="34">
        <v>0</v>
      </c>
      <c r="E111" s="34">
        <v>0</v>
      </c>
      <c r="F111" s="34">
        <v>0</v>
      </c>
      <c r="H111" s="19">
        <v>2335.0500000000002</v>
      </c>
      <c r="J111" s="19">
        <v>5363.59</v>
      </c>
    </row>
    <row r="112" spans="1:10" s="33" customFormat="1" ht="16.7" customHeight="1" x14ac:dyDescent="0.2">
      <c r="A112" s="65">
        <f t="shared" si="1"/>
        <v>79.19000000000004</v>
      </c>
      <c r="B112" s="30" t="s">
        <v>320</v>
      </c>
      <c r="C112" s="34">
        <v>0</v>
      </c>
      <c r="D112" s="34">
        <v>0</v>
      </c>
      <c r="E112" s="34">
        <v>0</v>
      </c>
      <c r="F112" s="34">
        <v>0</v>
      </c>
      <c r="H112" s="19">
        <v>410.78</v>
      </c>
      <c r="J112" s="19">
        <v>767.51</v>
      </c>
    </row>
    <row r="113" spans="1:10" s="33" customFormat="1" ht="16.7" customHeight="1" x14ac:dyDescent="0.2">
      <c r="A113" s="65">
        <f t="shared" si="1"/>
        <v>79.200000000000045</v>
      </c>
      <c r="B113" s="30" t="s">
        <v>321</v>
      </c>
      <c r="C113" s="34">
        <v>0</v>
      </c>
      <c r="D113" s="34">
        <v>0</v>
      </c>
      <c r="E113" s="34">
        <v>0</v>
      </c>
      <c r="F113" s="34">
        <v>0</v>
      </c>
      <c r="H113" s="19">
        <v>0</v>
      </c>
      <c r="J113" s="19">
        <v>97.26</v>
      </c>
    </row>
    <row r="114" spans="1:10" s="33" customFormat="1" ht="16.7" customHeight="1" x14ac:dyDescent="0.2">
      <c r="A114" s="65">
        <f t="shared" si="1"/>
        <v>79.210000000000051</v>
      </c>
      <c r="B114" s="30" t="s">
        <v>322</v>
      </c>
      <c r="C114" s="34">
        <v>0</v>
      </c>
      <c r="D114" s="34">
        <v>0</v>
      </c>
      <c r="E114" s="34">
        <v>0</v>
      </c>
      <c r="F114" s="34">
        <v>0</v>
      </c>
      <c r="H114" s="19">
        <f>SUM(H111:H113)</f>
        <v>2745.83</v>
      </c>
      <c r="J114" s="19">
        <v>6228.3600000000006</v>
      </c>
    </row>
    <row r="115" spans="1:10" s="33" customFormat="1" ht="16.7" customHeight="1" x14ac:dyDescent="0.2">
      <c r="A115" s="65">
        <f t="shared" si="1"/>
        <v>79.220000000000056</v>
      </c>
      <c r="B115" s="30" t="s">
        <v>53</v>
      </c>
      <c r="C115" s="28"/>
      <c r="D115" s="28"/>
      <c r="E115" s="28"/>
      <c r="F115" s="28"/>
      <c r="G115" s="68"/>
      <c r="H115" s="27"/>
      <c r="I115" s="68"/>
      <c r="J115" s="27"/>
    </row>
    <row r="116" spans="1:10" s="33" customFormat="1" ht="16.7" customHeight="1" x14ac:dyDescent="0.2">
      <c r="A116" s="65">
        <f t="shared" si="1"/>
        <v>79.230000000000061</v>
      </c>
      <c r="B116" s="30" t="s">
        <v>323</v>
      </c>
      <c r="C116" s="34">
        <v>0</v>
      </c>
      <c r="D116" s="34">
        <v>0</v>
      </c>
      <c r="E116" s="34">
        <v>0</v>
      </c>
      <c r="F116" s="34">
        <v>0</v>
      </c>
      <c r="H116" s="19">
        <v>0</v>
      </c>
      <c r="J116" s="19">
        <v>0</v>
      </c>
    </row>
    <row r="117" spans="1:10" s="33" customFormat="1" ht="16.7" customHeight="1" x14ac:dyDescent="0.2">
      <c r="A117" s="65">
        <f t="shared" si="1"/>
        <v>79.240000000000066</v>
      </c>
      <c r="B117" s="30" t="s">
        <v>324</v>
      </c>
      <c r="C117" s="34">
        <v>0</v>
      </c>
      <c r="D117" s="34">
        <v>0</v>
      </c>
      <c r="E117" s="34">
        <v>0</v>
      </c>
      <c r="F117" s="34">
        <v>0</v>
      </c>
      <c r="H117" s="19">
        <v>0</v>
      </c>
      <c r="J117" s="19">
        <v>0</v>
      </c>
    </row>
    <row r="118" spans="1:10" s="33" customFormat="1" ht="16.7" customHeight="1" x14ac:dyDescent="0.2">
      <c r="A118" s="65">
        <f t="shared" si="1"/>
        <v>79.250000000000071</v>
      </c>
      <c r="B118" s="30" t="s">
        <v>325</v>
      </c>
      <c r="C118" s="34">
        <v>0</v>
      </c>
      <c r="D118" s="34">
        <v>0</v>
      </c>
      <c r="E118" s="34">
        <v>0</v>
      </c>
      <c r="F118" s="34">
        <v>0</v>
      </c>
      <c r="H118" s="19">
        <v>0</v>
      </c>
      <c r="J118" s="19">
        <v>0</v>
      </c>
    </row>
    <row r="119" spans="1:10" s="33" customFormat="1" ht="16.7" customHeight="1" x14ac:dyDescent="0.2">
      <c r="A119" s="65">
        <f t="shared" si="1"/>
        <v>79.260000000000076</v>
      </c>
      <c r="B119" s="30" t="s">
        <v>326</v>
      </c>
      <c r="C119" s="34">
        <v>0</v>
      </c>
      <c r="D119" s="34">
        <v>0</v>
      </c>
      <c r="E119" s="34">
        <v>0</v>
      </c>
      <c r="F119" s="34">
        <v>0</v>
      </c>
      <c r="H119" s="19">
        <v>0</v>
      </c>
      <c r="J119" s="19">
        <v>0</v>
      </c>
    </row>
    <row r="120" spans="1:10" s="33" customFormat="1" ht="16.7" customHeight="1" x14ac:dyDescent="0.2">
      <c r="A120" s="65">
        <f t="shared" si="1"/>
        <v>79.270000000000081</v>
      </c>
      <c r="B120" s="30" t="s">
        <v>327</v>
      </c>
      <c r="C120" s="34">
        <v>0</v>
      </c>
      <c r="D120" s="34">
        <v>0</v>
      </c>
      <c r="E120" s="34">
        <v>0</v>
      </c>
      <c r="F120" s="34">
        <v>0</v>
      </c>
      <c r="H120" s="19">
        <v>0</v>
      </c>
      <c r="J120" s="19">
        <v>0</v>
      </c>
    </row>
    <row r="121" spans="1:10" s="33" customFormat="1" ht="16.7" customHeight="1" x14ac:dyDescent="0.2">
      <c r="A121" s="65">
        <f t="shared" si="1"/>
        <v>79.280000000000086</v>
      </c>
      <c r="B121" s="30" t="s">
        <v>328</v>
      </c>
      <c r="C121" s="34">
        <v>0</v>
      </c>
      <c r="D121" s="34">
        <v>0</v>
      </c>
      <c r="E121" s="34">
        <v>0</v>
      </c>
      <c r="F121" s="34">
        <v>0</v>
      </c>
      <c r="H121" s="19">
        <v>0</v>
      </c>
      <c r="J121" s="19">
        <v>0</v>
      </c>
    </row>
    <row r="122" spans="1:10" s="33" customFormat="1" ht="16.7" customHeight="1" x14ac:dyDescent="0.2">
      <c r="A122" s="65">
        <f t="shared" si="1"/>
        <v>79.290000000000092</v>
      </c>
      <c r="B122" s="30" t="s">
        <v>329</v>
      </c>
      <c r="C122" s="34">
        <v>0</v>
      </c>
      <c r="D122" s="34">
        <v>0</v>
      </c>
      <c r="E122" s="34">
        <v>0</v>
      </c>
      <c r="F122" s="34">
        <v>0</v>
      </c>
      <c r="H122" s="19">
        <v>0</v>
      </c>
      <c r="J122" s="19">
        <v>0</v>
      </c>
    </row>
    <row r="123" spans="1:10" s="33" customFormat="1" ht="16.7" customHeight="1" x14ac:dyDescent="0.2">
      <c r="A123" s="65">
        <f t="shared" si="1"/>
        <v>79.300000000000097</v>
      </c>
      <c r="B123" s="30" t="s">
        <v>330</v>
      </c>
      <c r="C123" s="34">
        <v>0</v>
      </c>
      <c r="D123" s="34">
        <v>0</v>
      </c>
      <c r="E123" s="34">
        <v>0</v>
      </c>
      <c r="F123" s="34">
        <v>0</v>
      </c>
      <c r="H123" s="19">
        <v>0</v>
      </c>
      <c r="J123" s="19">
        <v>0</v>
      </c>
    </row>
    <row r="124" spans="1:10" s="33" customFormat="1" ht="16.7" customHeight="1" x14ac:dyDescent="0.2">
      <c r="A124" s="65">
        <f t="shared" si="1"/>
        <v>79.310000000000102</v>
      </c>
      <c r="B124" s="30" t="s">
        <v>331</v>
      </c>
      <c r="C124" s="34">
        <v>0</v>
      </c>
      <c r="D124" s="34">
        <v>0</v>
      </c>
      <c r="E124" s="34">
        <v>0</v>
      </c>
      <c r="F124" s="34">
        <v>0</v>
      </c>
      <c r="H124" s="19">
        <f>+H114</f>
        <v>2745.83</v>
      </c>
      <c r="J124" s="19">
        <v>6228.3600000000006</v>
      </c>
    </row>
    <row r="125" spans="1:10" s="33" customFormat="1" ht="16.7" customHeight="1" x14ac:dyDescent="0.2">
      <c r="A125" s="65">
        <f t="shared" si="1"/>
        <v>79.320000000000107</v>
      </c>
      <c r="B125" s="30" t="s">
        <v>42</v>
      </c>
      <c r="C125" s="28"/>
      <c r="D125" s="28"/>
      <c r="E125" s="28"/>
      <c r="F125" s="28"/>
      <c r="G125" s="68"/>
      <c r="H125" s="27"/>
      <c r="I125" s="68"/>
      <c r="J125" s="27"/>
    </row>
    <row r="126" spans="1:10" s="33" customFormat="1" ht="16.7" customHeight="1" x14ac:dyDescent="0.2">
      <c r="A126" s="65">
        <f t="shared" si="1"/>
        <v>79.330000000000112</v>
      </c>
      <c r="B126" s="30" t="s">
        <v>332</v>
      </c>
      <c r="C126" s="34">
        <v>0</v>
      </c>
      <c r="D126" s="34">
        <v>0</v>
      </c>
      <c r="E126" s="34">
        <v>0</v>
      </c>
      <c r="F126" s="34">
        <v>0</v>
      </c>
      <c r="H126" s="19">
        <v>0</v>
      </c>
      <c r="J126" s="19">
        <v>0</v>
      </c>
    </row>
    <row r="127" spans="1:10" s="33" customFormat="1" ht="25.5" x14ac:dyDescent="0.2">
      <c r="A127" s="65">
        <f t="shared" si="1"/>
        <v>79.340000000000117</v>
      </c>
      <c r="B127" s="30" t="s">
        <v>333</v>
      </c>
      <c r="C127" s="34">
        <v>0</v>
      </c>
      <c r="D127" s="34">
        <v>0</v>
      </c>
      <c r="E127" s="34">
        <v>0</v>
      </c>
      <c r="F127" s="34">
        <v>0</v>
      </c>
      <c r="H127" s="19">
        <v>0</v>
      </c>
      <c r="J127" s="19">
        <v>0</v>
      </c>
    </row>
    <row r="128" spans="1:10" s="33" customFormat="1" ht="16.7" customHeight="1" x14ac:dyDescent="0.2">
      <c r="A128" s="65">
        <f t="shared" si="1"/>
        <v>79.350000000000122</v>
      </c>
      <c r="B128" s="30" t="s">
        <v>334</v>
      </c>
      <c r="C128" s="34">
        <v>0</v>
      </c>
      <c r="D128" s="34">
        <v>0</v>
      </c>
      <c r="E128" s="34">
        <v>0</v>
      </c>
      <c r="F128" s="34">
        <v>0</v>
      </c>
      <c r="H128" s="19">
        <v>0</v>
      </c>
      <c r="J128" s="19">
        <v>0</v>
      </c>
    </row>
    <row r="129" spans="1:10" s="33" customFormat="1" ht="16.7" customHeight="1" x14ac:dyDescent="0.2">
      <c r="A129" s="65">
        <f t="shared" si="1"/>
        <v>79.360000000000127</v>
      </c>
      <c r="B129" s="30" t="s">
        <v>335</v>
      </c>
      <c r="C129" s="34">
        <v>0</v>
      </c>
      <c r="D129" s="34">
        <v>0</v>
      </c>
      <c r="E129" s="34">
        <v>0</v>
      </c>
      <c r="F129" s="34">
        <v>0</v>
      </c>
      <c r="H129" s="19">
        <v>0</v>
      </c>
      <c r="J129" s="19">
        <v>0</v>
      </c>
    </row>
    <row r="130" spans="1:10" s="33" customFormat="1" ht="16.7" customHeight="1" x14ac:dyDescent="0.2">
      <c r="A130" s="65">
        <f t="shared" si="1"/>
        <v>79.370000000000132</v>
      </c>
      <c r="B130" s="30" t="s">
        <v>336</v>
      </c>
      <c r="C130" s="34">
        <v>0</v>
      </c>
      <c r="D130" s="34">
        <v>0</v>
      </c>
      <c r="E130" s="34">
        <v>0</v>
      </c>
      <c r="F130" s="34">
        <v>0</v>
      </c>
      <c r="H130" s="19">
        <v>0</v>
      </c>
      <c r="J130" s="19">
        <v>0</v>
      </c>
    </row>
    <row r="131" spans="1:10" s="33" customFormat="1" ht="16.7" customHeight="1" x14ac:dyDescent="0.2">
      <c r="A131" s="65">
        <f t="shared" si="1"/>
        <v>79.380000000000138</v>
      </c>
      <c r="B131" s="30" t="s">
        <v>53</v>
      </c>
      <c r="C131" s="28"/>
      <c r="D131" s="28"/>
      <c r="E131" s="28"/>
      <c r="F131" s="28"/>
      <c r="G131" s="68"/>
      <c r="H131" s="27"/>
      <c r="I131" s="68"/>
      <c r="J131" s="27"/>
    </row>
    <row r="132" spans="1:10" s="33" customFormat="1" ht="16.7" customHeight="1" x14ac:dyDescent="0.2">
      <c r="A132" s="65">
        <f t="shared" si="1"/>
        <v>79.390000000000143</v>
      </c>
      <c r="B132" s="30" t="s">
        <v>337</v>
      </c>
      <c r="C132" s="34">
        <v>0</v>
      </c>
      <c r="D132" s="34">
        <v>0</v>
      </c>
      <c r="E132" s="34">
        <v>0</v>
      </c>
      <c r="F132" s="34">
        <v>0</v>
      </c>
      <c r="H132" s="19">
        <v>0</v>
      </c>
      <c r="J132" s="19">
        <v>0</v>
      </c>
    </row>
    <row r="133" spans="1:10" s="33" customFormat="1" ht="16.7" customHeight="1" x14ac:dyDescent="0.2">
      <c r="A133" s="65">
        <f t="shared" si="1"/>
        <v>79.400000000000148</v>
      </c>
      <c r="B133" s="30" t="s">
        <v>338</v>
      </c>
      <c r="C133" s="34">
        <v>0</v>
      </c>
      <c r="D133" s="34">
        <v>0</v>
      </c>
      <c r="E133" s="34">
        <v>0</v>
      </c>
      <c r="F133" s="34">
        <v>0</v>
      </c>
      <c r="H133" s="19">
        <v>0</v>
      </c>
      <c r="J133" s="19">
        <v>0</v>
      </c>
    </row>
    <row r="134" spans="1:10" s="33" customFormat="1" ht="16.7" customHeight="1" x14ac:dyDescent="0.2">
      <c r="A134" s="65">
        <f t="shared" si="1"/>
        <v>79.410000000000153</v>
      </c>
      <c r="B134" s="30" t="s">
        <v>339</v>
      </c>
      <c r="C134" s="34">
        <v>0</v>
      </c>
      <c r="D134" s="34">
        <v>0</v>
      </c>
      <c r="E134" s="34">
        <v>0</v>
      </c>
      <c r="F134" s="34">
        <v>0</v>
      </c>
      <c r="H134" s="19">
        <v>0</v>
      </c>
      <c r="J134" s="19">
        <v>0</v>
      </c>
    </row>
    <row r="135" spans="1:10" s="33" customFormat="1" ht="16.7" customHeight="1" x14ac:dyDescent="0.2">
      <c r="A135" s="65">
        <f t="shared" si="1"/>
        <v>79.420000000000158</v>
      </c>
      <c r="B135" s="30" t="s">
        <v>340</v>
      </c>
      <c r="C135" s="34">
        <v>0</v>
      </c>
      <c r="D135" s="34">
        <v>0</v>
      </c>
      <c r="E135" s="34">
        <v>0</v>
      </c>
      <c r="F135" s="34">
        <v>0</v>
      </c>
      <c r="H135" s="19">
        <v>0</v>
      </c>
      <c r="J135" s="19">
        <v>0</v>
      </c>
    </row>
    <row r="136" spans="1:10" s="33" customFormat="1" ht="16.7" customHeight="1" x14ac:dyDescent="0.2">
      <c r="A136" s="65">
        <f t="shared" si="1"/>
        <v>79.430000000000163</v>
      </c>
      <c r="B136" s="30" t="s">
        <v>341</v>
      </c>
      <c r="C136" s="34">
        <v>0</v>
      </c>
      <c r="D136" s="34">
        <v>0</v>
      </c>
      <c r="E136" s="34">
        <v>0</v>
      </c>
      <c r="F136" s="34">
        <v>0</v>
      </c>
      <c r="H136" s="19">
        <v>0</v>
      </c>
      <c r="J136" s="19">
        <v>0</v>
      </c>
    </row>
    <row r="137" spans="1:10" s="33" customFormat="1" ht="16.7" customHeight="1" x14ac:dyDescent="0.2">
      <c r="A137" s="65">
        <f t="shared" si="1"/>
        <v>79.440000000000168</v>
      </c>
      <c r="B137" s="30" t="s">
        <v>342</v>
      </c>
      <c r="C137" s="34">
        <v>0</v>
      </c>
      <c r="D137" s="34">
        <v>0</v>
      </c>
      <c r="E137" s="34">
        <v>0</v>
      </c>
      <c r="F137" s="34">
        <v>0</v>
      </c>
      <c r="H137" s="19">
        <v>0</v>
      </c>
      <c r="J137" s="19">
        <v>0</v>
      </c>
    </row>
    <row r="138" spans="1:10" s="33" customFormat="1" ht="16.7" customHeight="1" x14ac:dyDescent="0.2">
      <c r="A138" s="65">
        <f t="shared" si="1"/>
        <v>79.450000000000173</v>
      </c>
      <c r="B138" s="30" t="s">
        <v>343</v>
      </c>
      <c r="C138" s="34">
        <v>0</v>
      </c>
      <c r="D138" s="34">
        <v>0</v>
      </c>
      <c r="E138" s="34">
        <v>0</v>
      </c>
      <c r="F138" s="34">
        <v>0</v>
      </c>
      <c r="H138" s="19">
        <v>0</v>
      </c>
      <c r="J138" s="19">
        <v>0</v>
      </c>
    </row>
    <row r="139" spans="1:10" s="33" customFormat="1" ht="16.7" customHeight="1" x14ac:dyDescent="0.2">
      <c r="A139" s="65">
        <f t="shared" si="1"/>
        <v>79.460000000000178</v>
      </c>
      <c r="B139" s="30" t="s">
        <v>344</v>
      </c>
      <c r="C139" s="34">
        <v>0</v>
      </c>
      <c r="D139" s="34">
        <v>0</v>
      </c>
      <c r="E139" s="34">
        <v>0</v>
      </c>
      <c r="F139" s="34">
        <v>0</v>
      </c>
      <c r="H139" s="19">
        <v>0</v>
      </c>
      <c r="J139" s="19">
        <v>0</v>
      </c>
    </row>
    <row r="140" spans="1:10" s="33" customFormat="1" ht="16.7" customHeight="1" x14ac:dyDescent="0.2">
      <c r="A140" s="65">
        <f t="shared" si="1"/>
        <v>79.470000000000184</v>
      </c>
      <c r="B140" s="30" t="s">
        <v>345</v>
      </c>
      <c r="C140" s="34">
        <v>0</v>
      </c>
      <c r="D140" s="34">
        <v>0</v>
      </c>
      <c r="E140" s="34">
        <v>0</v>
      </c>
      <c r="F140" s="34">
        <v>0</v>
      </c>
      <c r="H140" s="19">
        <v>0</v>
      </c>
      <c r="J140" s="19">
        <v>0</v>
      </c>
    </row>
    <row r="141" spans="1:10" s="33" customFormat="1" ht="25.5" x14ac:dyDescent="0.2">
      <c r="A141" s="65">
        <f t="shared" si="1"/>
        <v>79.480000000000189</v>
      </c>
      <c r="B141" s="30" t="s">
        <v>346</v>
      </c>
      <c r="C141" s="34">
        <v>0</v>
      </c>
      <c r="D141" s="34">
        <v>0</v>
      </c>
      <c r="E141" s="34">
        <v>0</v>
      </c>
      <c r="F141" s="34">
        <v>0</v>
      </c>
      <c r="H141" s="19">
        <v>0</v>
      </c>
      <c r="J141" s="19">
        <v>0</v>
      </c>
    </row>
    <row r="142" spans="1:10" s="33" customFormat="1" ht="16.7" customHeight="1" x14ac:dyDescent="0.2">
      <c r="A142" s="65">
        <f t="shared" si="1"/>
        <v>79.490000000000194</v>
      </c>
      <c r="B142" s="30"/>
      <c r="C142" s="34">
        <v>0</v>
      </c>
      <c r="D142" s="34">
        <v>0</v>
      </c>
      <c r="E142" s="34">
        <v>0</v>
      </c>
      <c r="F142" s="34">
        <v>0</v>
      </c>
      <c r="H142" s="19">
        <v>0</v>
      </c>
      <c r="J142" s="19">
        <v>0</v>
      </c>
    </row>
    <row r="143" spans="1:10" s="33" customFormat="1" ht="25.5" x14ac:dyDescent="0.2">
      <c r="A143" s="39" t="s">
        <v>135</v>
      </c>
      <c r="B143" s="30" t="s">
        <v>347</v>
      </c>
      <c r="C143" s="34">
        <v>282156201</v>
      </c>
      <c r="D143" s="34">
        <v>271687405</v>
      </c>
      <c r="E143" s="34">
        <v>436577250</v>
      </c>
      <c r="F143" s="34">
        <v>306567827</v>
      </c>
      <c r="H143" s="34">
        <v>303748627.24599987</v>
      </c>
      <c r="J143" s="19">
        <v>224956902.63599998</v>
      </c>
    </row>
    <row r="144" spans="1:10" ht="16.7" customHeight="1" x14ac:dyDescent="0.2">
      <c r="A144" s="12" t="s">
        <v>136</v>
      </c>
      <c r="B144" s="3" t="s">
        <v>137</v>
      </c>
      <c r="C144" s="28"/>
      <c r="D144" s="28"/>
      <c r="E144" s="28"/>
      <c r="F144" s="28"/>
      <c r="H144" s="27"/>
      <c r="J144" s="27"/>
    </row>
    <row r="145" spans="1:10" ht="16.7" customHeight="1" x14ac:dyDescent="0.2">
      <c r="A145" s="12" t="s">
        <v>138</v>
      </c>
      <c r="B145" s="3" t="s">
        <v>42</v>
      </c>
      <c r="C145" s="28"/>
      <c r="D145" s="28"/>
      <c r="E145" s="28"/>
      <c r="F145" s="28"/>
      <c r="H145" s="27"/>
      <c r="J145" s="27"/>
    </row>
    <row r="146" spans="1:10" s="33" customFormat="1" ht="16.7" customHeight="1" x14ac:dyDescent="0.2">
      <c r="A146" s="39" t="s">
        <v>139</v>
      </c>
      <c r="B146" s="30" t="s">
        <v>140</v>
      </c>
      <c r="C146" s="34">
        <v>2064772</v>
      </c>
      <c r="D146" s="34">
        <v>2871391</v>
      </c>
      <c r="E146" s="34">
        <v>3116508</v>
      </c>
      <c r="F146" s="34">
        <v>2675797</v>
      </c>
      <c r="H146" s="21">
        <v>2017555.06</v>
      </c>
      <c r="J146" s="21">
        <v>1567228.31</v>
      </c>
    </row>
    <row r="147" spans="1:10" ht="16.7" customHeight="1" x14ac:dyDescent="0.2">
      <c r="A147" s="12" t="s">
        <v>141</v>
      </c>
      <c r="B147" s="1"/>
      <c r="C147" s="28"/>
      <c r="D147" s="28"/>
      <c r="E147" s="28"/>
      <c r="F147" s="28"/>
      <c r="H147" s="27"/>
      <c r="J147" s="27"/>
    </row>
    <row r="148" spans="1:10" s="33" customFormat="1" ht="16.7" customHeight="1" x14ac:dyDescent="0.2">
      <c r="A148" s="39" t="s">
        <v>142</v>
      </c>
      <c r="B148" s="30" t="s">
        <v>143</v>
      </c>
      <c r="C148" s="34">
        <v>0</v>
      </c>
      <c r="D148" s="34">
        <v>0</v>
      </c>
      <c r="E148" s="34">
        <v>0</v>
      </c>
      <c r="F148" s="34">
        <v>0</v>
      </c>
      <c r="H148" s="20">
        <v>0</v>
      </c>
      <c r="J148" s="20">
        <v>0</v>
      </c>
    </row>
    <row r="149" spans="1:10" s="33" customFormat="1" ht="16.7" customHeight="1" x14ac:dyDescent="0.2">
      <c r="A149" s="39" t="s">
        <v>144</v>
      </c>
      <c r="B149" s="30" t="s">
        <v>145</v>
      </c>
      <c r="C149" s="34">
        <v>386085</v>
      </c>
      <c r="D149" s="34">
        <v>324596</v>
      </c>
      <c r="E149" s="34">
        <v>312922</v>
      </c>
      <c r="F149" s="34">
        <v>309116</v>
      </c>
      <c r="H149" s="21">
        <v>487528.19</v>
      </c>
      <c r="J149" s="21">
        <v>434929.60000000003</v>
      </c>
    </row>
    <row r="150" spans="1:10" s="33" customFormat="1" ht="16.7" customHeight="1" x14ac:dyDescent="0.2">
      <c r="A150" s="39" t="s">
        <v>146</v>
      </c>
      <c r="B150" s="30" t="s">
        <v>147</v>
      </c>
      <c r="C150" s="34">
        <v>130</v>
      </c>
      <c r="D150" s="34">
        <v>0</v>
      </c>
      <c r="E150" s="34">
        <v>0</v>
      </c>
      <c r="F150" s="34">
        <v>0</v>
      </c>
      <c r="H150" s="20">
        <v>75.09</v>
      </c>
      <c r="J150" s="20">
        <v>165.68</v>
      </c>
    </row>
    <row r="151" spans="1:10" s="33" customFormat="1" ht="16.7" customHeight="1" x14ac:dyDescent="0.2">
      <c r="A151" s="39" t="s">
        <v>148</v>
      </c>
      <c r="B151" s="30" t="s">
        <v>149</v>
      </c>
      <c r="C151" s="34">
        <v>1396897</v>
      </c>
      <c r="D151" s="34">
        <v>1368435</v>
      </c>
      <c r="E151" s="34">
        <v>1344678</v>
      </c>
      <c r="F151" s="34">
        <v>886000</v>
      </c>
      <c r="H151" s="21">
        <v>1410251.58</v>
      </c>
      <c r="J151" s="21">
        <v>972919.06</v>
      </c>
    </row>
    <row r="152" spans="1:10" s="33" customFormat="1" ht="16.7" customHeight="1" x14ac:dyDescent="0.2">
      <c r="A152" s="39" t="s">
        <v>150</v>
      </c>
      <c r="B152" s="30" t="s">
        <v>151</v>
      </c>
      <c r="C152" s="34">
        <v>78081</v>
      </c>
      <c r="D152" s="34">
        <v>69826</v>
      </c>
      <c r="E152" s="34">
        <v>79870</v>
      </c>
      <c r="F152" s="34">
        <v>126575</v>
      </c>
      <c r="H152" s="21">
        <v>96613.53</v>
      </c>
      <c r="J152" s="21">
        <v>56888.340000000004</v>
      </c>
    </row>
    <row r="153" spans="1:10" s="33" customFormat="1" ht="16.7" customHeight="1" x14ac:dyDescent="0.2">
      <c r="A153" s="39" t="s">
        <v>152</v>
      </c>
      <c r="B153" s="30" t="s">
        <v>153</v>
      </c>
      <c r="C153" s="34">
        <v>0</v>
      </c>
      <c r="D153" s="34">
        <v>-1</v>
      </c>
      <c r="E153" s="34">
        <v>0</v>
      </c>
      <c r="F153" s="34">
        <v>0</v>
      </c>
      <c r="H153" s="20">
        <v>0</v>
      </c>
      <c r="J153" s="20">
        <v>0</v>
      </c>
    </row>
    <row r="154" spans="1:10" s="33" customFormat="1" ht="16.7" customHeight="1" x14ac:dyDescent="0.2">
      <c r="A154" s="39" t="s">
        <v>154</v>
      </c>
      <c r="B154" s="30" t="s">
        <v>155</v>
      </c>
      <c r="C154" s="34">
        <v>0</v>
      </c>
      <c r="D154" s="34">
        <v>0</v>
      </c>
      <c r="E154" s="34">
        <v>0</v>
      </c>
      <c r="F154" s="34">
        <v>0</v>
      </c>
      <c r="H154" s="20">
        <v>0</v>
      </c>
      <c r="J154" s="20">
        <v>0</v>
      </c>
    </row>
    <row r="155" spans="1:10" s="33" customFormat="1" ht="16.7" customHeight="1" x14ac:dyDescent="0.2">
      <c r="A155" s="40" t="s">
        <v>156</v>
      </c>
      <c r="B155" s="30" t="s">
        <v>157</v>
      </c>
      <c r="C155" s="34">
        <v>452211</v>
      </c>
      <c r="D155" s="34">
        <v>369553</v>
      </c>
      <c r="E155" s="34">
        <v>352579</v>
      </c>
      <c r="F155" s="34">
        <v>329196</v>
      </c>
      <c r="H155" s="21">
        <v>418918.82</v>
      </c>
      <c r="J155" s="21">
        <v>290989.35000000003</v>
      </c>
    </row>
    <row r="156" spans="1:10" s="33" customFormat="1" ht="16.7" customHeight="1" x14ac:dyDescent="0.2">
      <c r="A156" s="39" t="s">
        <v>158</v>
      </c>
      <c r="B156" s="30" t="s">
        <v>159</v>
      </c>
      <c r="C156" s="34">
        <v>203497</v>
      </c>
      <c r="D156" s="34">
        <v>260205</v>
      </c>
      <c r="E156" s="34">
        <v>322663</v>
      </c>
      <c r="F156" s="34">
        <v>191474</v>
      </c>
      <c r="H156" s="21">
        <v>244494.76</v>
      </c>
      <c r="J156" s="21">
        <v>214964.11000000002</v>
      </c>
    </row>
    <row r="157" spans="1:10" s="33" customFormat="1" ht="16.7" customHeight="1" x14ac:dyDescent="0.2">
      <c r="A157" s="39" t="s">
        <v>160</v>
      </c>
      <c r="B157" s="30" t="s">
        <v>161</v>
      </c>
      <c r="C157" s="34">
        <v>0</v>
      </c>
      <c r="D157" s="34">
        <v>0</v>
      </c>
      <c r="E157" s="34">
        <v>0</v>
      </c>
      <c r="F157" s="34">
        <v>0</v>
      </c>
      <c r="H157" s="34">
        <v>0</v>
      </c>
      <c r="J157" s="34">
        <v>0</v>
      </c>
    </row>
    <row r="158" spans="1:10" s="33" customFormat="1" ht="16.7" customHeight="1" x14ac:dyDescent="0.2">
      <c r="A158" s="39" t="s">
        <v>162</v>
      </c>
      <c r="B158" s="30" t="s">
        <v>163</v>
      </c>
      <c r="C158" s="34">
        <v>27183</v>
      </c>
      <c r="D158" s="34">
        <v>22203</v>
      </c>
      <c r="E158" s="34">
        <v>23984</v>
      </c>
      <c r="F158" s="34">
        <v>18881</v>
      </c>
      <c r="H158" s="41">
        <v>21867.99</v>
      </c>
      <c r="J158" s="41">
        <v>14908.42</v>
      </c>
    </row>
    <row r="159" spans="1:10" s="33" customFormat="1" ht="16.7" customHeight="1" x14ac:dyDescent="0.2">
      <c r="A159" s="39" t="s">
        <v>164</v>
      </c>
      <c r="B159" s="30" t="s">
        <v>165</v>
      </c>
      <c r="C159" s="34">
        <v>16</v>
      </c>
      <c r="D159" s="34">
        <v>12130</v>
      </c>
      <c r="E159" s="34">
        <v>64754</v>
      </c>
      <c r="F159" s="34">
        <v>-1</v>
      </c>
      <c r="H159" s="20">
        <v>15.85</v>
      </c>
      <c r="J159" s="20">
        <v>0</v>
      </c>
    </row>
    <row r="160" spans="1:10" s="33" customFormat="1" ht="16.7" customHeight="1" x14ac:dyDescent="0.2">
      <c r="A160" s="39" t="s">
        <v>166</v>
      </c>
      <c r="B160" s="30" t="s">
        <v>167</v>
      </c>
      <c r="C160" s="34">
        <v>78574635</v>
      </c>
      <c r="D160" s="34">
        <v>68473837</v>
      </c>
      <c r="E160" s="34">
        <v>67554811</v>
      </c>
      <c r="F160" s="34">
        <v>60477934</v>
      </c>
      <c r="H160" s="21">
        <v>83129857.560000002</v>
      </c>
      <c r="J160" s="21">
        <v>70378727.450000003</v>
      </c>
    </row>
    <row r="161" spans="1:10" s="33" customFormat="1" ht="16.7" customHeight="1" x14ac:dyDescent="0.2">
      <c r="A161" s="39" t="s">
        <v>168</v>
      </c>
      <c r="B161" s="30" t="s">
        <v>169</v>
      </c>
      <c r="C161" s="34">
        <v>2447476</v>
      </c>
      <c r="D161" s="34">
        <v>-22553468</v>
      </c>
      <c r="E161" s="34">
        <v>884015</v>
      </c>
      <c r="F161" s="34">
        <v>4912907</v>
      </c>
      <c r="H161" s="21">
        <v>1106052.75</v>
      </c>
      <c r="J161" s="21">
        <v>596319.59</v>
      </c>
    </row>
    <row r="162" spans="1:10" s="33" customFormat="1" ht="16.7" customHeight="1" x14ac:dyDescent="0.2">
      <c r="A162" s="39" t="s">
        <v>170</v>
      </c>
      <c r="B162" s="30" t="s">
        <v>171</v>
      </c>
      <c r="C162" s="34">
        <v>0</v>
      </c>
      <c r="D162" s="34">
        <v>0</v>
      </c>
      <c r="E162" s="34">
        <v>277</v>
      </c>
      <c r="F162" s="34">
        <v>350</v>
      </c>
      <c r="H162" s="41">
        <v>250</v>
      </c>
      <c r="J162" s="41">
        <v>250</v>
      </c>
    </row>
    <row r="163" spans="1:10" s="33" customFormat="1" ht="16.7" customHeight="1" x14ac:dyDescent="0.2">
      <c r="A163" s="39" t="s">
        <v>172</v>
      </c>
      <c r="B163" s="30" t="s">
        <v>173</v>
      </c>
      <c r="C163" s="34">
        <v>85630983</v>
      </c>
      <c r="D163" s="34">
        <v>51218707</v>
      </c>
      <c r="E163" s="34">
        <v>74057060</v>
      </c>
      <c r="F163" s="34">
        <v>69928229</v>
      </c>
      <c r="H163" s="21">
        <v>88933481.180000007</v>
      </c>
      <c r="J163" s="21">
        <v>74528289.910000011</v>
      </c>
    </row>
    <row r="164" spans="1:10" ht="16.7" customHeight="1" x14ac:dyDescent="0.2">
      <c r="A164" s="12" t="s">
        <v>174</v>
      </c>
      <c r="B164" s="3" t="s">
        <v>53</v>
      </c>
      <c r="C164" s="28"/>
      <c r="D164" s="28"/>
      <c r="E164" s="28"/>
      <c r="F164" s="28"/>
      <c r="H164" s="27"/>
      <c r="J164" s="27"/>
    </row>
    <row r="165" spans="1:10" s="33" customFormat="1" ht="16.7" customHeight="1" x14ac:dyDescent="0.2">
      <c r="A165" s="39" t="s">
        <v>175</v>
      </c>
      <c r="B165" s="30" t="s">
        <v>176</v>
      </c>
      <c r="C165" s="34">
        <v>22224</v>
      </c>
      <c r="D165" s="34">
        <v>2604</v>
      </c>
      <c r="E165" s="34">
        <v>1519</v>
      </c>
      <c r="F165" s="34">
        <v>2784</v>
      </c>
      <c r="H165" s="41">
        <v>15020.86</v>
      </c>
      <c r="J165" s="41">
        <v>3316.01</v>
      </c>
    </row>
    <row r="166" spans="1:10" s="33" customFormat="1" ht="16.7" customHeight="1" x14ac:dyDescent="0.2">
      <c r="A166" s="39" t="s">
        <v>177</v>
      </c>
      <c r="B166" s="30" t="s">
        <v>178</v>
      </c>
      <c r="C166" s="34">
        <v>32286</v>
      </c>
      <c r="D166" s="34">
        <v>7201</v>
      </c>
      <c r="E166" s="34">
        <v>9614</v>
      </c>
      <c r="F166" s="34">
        <v>9622</v>
      </c>
      <c r="H166" s="41">
        <v>28312.61</v>
      </c>
      <c r="J166" s="41">
        <v>25392.52</v>
      </c>
    </row>
    <row r="167" spans="1:10" s="33" customFormat="1" ht="16.7" customHeight="1" x14ac:dyDescent="0.2">
      <c r="A167" s="39" t="s">
        <v>179</v>
      </c>
      <c r="B167" s="30" t="s">
        <v>180</v>
      </c>
      <c r="C167" s="34">
        <v>7901</v>
      </c>
      <c r="D167" s="34">
        <v>9712</v>
      </c>
      <c r="E167" s="34">
        <v>4753</v>
      </c>
      <c r="F167" s="34">
        <v>5801</v>
      </c>
      <c r="H167" s="41">
        <v>7007.1100000000006</v>
      </c>
      <c r="J167" s="41">
        <v>1717.33</v>
      </c>
    </row>
    <row r="168" spans="1:10" s="33" customFormat="1" ht="16.7" customHeight="1" x14ac:dyDescent="0.2">
      <c r="A168" s="39" t="s">
        <v>181</v>
      </c>
      <c r="B168" s="30" t="s">
        <v>182</v>
      </c>
      <c r="C168" s="34">
        <v>223926</v>
      </c>
      <c r="D168" s="34">
        <v>192357</v>
      </c>
      <c r="E168" s="34">
        <v>132099</v>
      </c>
      <c r="F168" s="34">
        <v>96782</v>
      </c>
      <c r="H168" s="21">
        <v>183984</v>
      </c>
      <c r="J168" s="21">
        <v>78297.070000000007</v>
      </c>
    </row>
    <row r="169" spans="1:10" s="33" customFormat="1" ht="16.7" customHeight="1" x14ac:dyDescent="0.2">
      <c r="A169" s="39" t="s">
        <v>183</v>
      </c>
      <c r="B169" s="30" t="s">
        <v>184</v>
      </c>
      <c r="C169" s="34">
        <v>7739</v>
      </c>
      <c r="D169" s="34">
        <v>6442</v>
      </c>
      <c r="E169" s="34">
        <v>1709</v>
      </c>
      <c r="F169" s="34">
        <v>1712</v>
      </c>
      <c r="H169" s="41">
        <v>4217.9000000000005</v>
      </c>
      <c r="J169" s="41">
        <v>3146.09</v>
      </c>
    </row>
    <row r="170" spans="1:10" s="33" customFormat="1" ht="16.7" customHeight="1" x14ac:dyDescent="0.2">
      <c r="A170" s="39" t="s">
        <v>185</v>
      </c>
      <c r="B170" s="30" t="s">
        <v>186</v>
      </c>
      <c r="C170" s="34">
        <v>0</v>
      </c>
      <c r="D170" s="34">
        <v>0</v>
      </c>
      <c r="E170" s="34">
        <v>0</v>
      </c>
      <c r="F170" s="34">
        <v>0</v>
      </c>
      <c r="H170" s="34">
        <v>0</v>
      </c>
      <c r="J170" s="34"/>
    </row>
    <row r="171" spans="1:10" s="33" customFormat="1" ht="16.7" customHeight="1" x14ac:dyDescent="0.2">
      <c r="A171" s="39" t="s">
        <v>187</v>
      </c>
      <c r="B171" s="30" t="s">
        <v>188</v>
      </c>
      <c r="C171" s="34">
        <v>461398</v>
      </c>
      <c r="D171" s="34">
        <v>994975</v>
      </c>
      <c r="E171" s="34">
        <v>554346</v>
      </c>
      <c r="F171" s="34">
        <v>503786</v>
      </c>
      <c r="H171" s="21">
        <v>513673.12</v>
      </c>
      <c r="J171" s="21">
        <v>465291.72000000003</v>
      </c>
    </row>
    <row r="172" spans="1:10" s="33" customFormat="1" ht="16.7" customHeight="1" x14ac:dyDescent="0.2">
      <c r="A172" s="39" t="s">
        <v>189</v>
      </c>
      <c r="B172" s="30" t="s">
        <v>190</v>
      </c>
      <c r="C172" s="34">
        <v>0</v>
      </c>
      <c r="D172" s="34">
        <v>0</v>
      </c>
      <c r="E172" s="34">
        <v>0</v>
      </c>
      <c r="F172" s="34">
        <v>0</v>
      </c>
      <c r="H172" s="34">
        <v>0</v>
      </c>
      <c r="J172" s="34"/>
    </row>
    <row r="173" spans="1:10" s="33" customFormat="1" ht="16.7" customHeight="1" x14ac:dyDescent="0.2">
      <c r="A173" s="29">
        <v>108</v>
      </c>
      <c r="B173" s="30" t="s">
        <v>191</v>
      </c>
      <c r="C173" s="34">
        <v>5005477</v>
      </c>
      <c r="D173" s="34">
        <v>5486423</v>
      </c>
      <c r="E173" s="34">
        <v>5442768</v>
      </c>
      <c r="F173" s="34">
        <v>6524013</v>
      </c>
      <c r="H173" s="21">
        <v>5877447.3799999999</v>
      </c>
      <c r="J173" s="21">
        <v>4650761.58</v>
      </c>
    </row>
    <row r="174" spans="1:10" s="33" customFormat="1" ht="16.7" customHeight="1" x14ac:dyDescent="0.2">
      <c r="A174" s="29">
        <v>109</v>
      </c>
      <c r="B174" s="30" t="s">
        <v>192</v>
      </c>
      <c r="C174" s="34">
        <v>316</v>
      </c>
      <c r="D174" s="34">
        <v>662</v>
      </c>
      <c r="E174" s="34">
        <v>512</v>
      </c>
      <c r="F174" s="34">
        <v>439</v>
      </c>
      <c r="H174" s="41">
        <v>117.13999999999999</v>
      </c>
      <c r="J174" s="41">
        <v>-21.830000000000002</v>
      </c>
    </row>
    <row r="175" spans="1:10" s="33" customFormat="1" ht="16.7" customHeight="1" x14ac:dyDescent="0.2">
      <c r="A175" s="29">
        <v>110</v>
      </c>
      <c r="B175" s="30" t="s">
        <v>193</v>
      </c>
      <c r="C175" s="34">
        <v>2918</v>
      </c>
      <c r="D175" s="34">
        <v>1608</v>
      </c>
      <c r="E175" s="34">
        <v>6278</v>
      </c>
      <c r="F175" s="34">
        <v>18380</v>
      </c>
      <c r="H175" s="21">
        <v>9240.2800000000007</v>
      </c>
      <c r="J175" s="21">
        <v>14556.87</v>
      </c>
    </row>
    <row r="176" spans="1:10" s="33" customFormat="1" ht="16.7" customHeight="1" x14ac:dyDescent="0.2">
      <c r="A176" s="29">
        <v>111</v>
      </c>
      <c r="B176" s="30" t="s">
        <v>194</v>
      </c>
      <c r="C176" s="34">
        <v>5764185</v>
      </c>
      <c r="D176" s="34">
        <v>6701984</v>
      </c>
      <c r="E176" s="34">
        <v>6153598</v>
      </c>
      <c r="F176" s="34">
        <v>7163319</v>
      </c>
      <c r="H176" s="21">
        <v>6639020.4000000004</v>
      </c>
      <c r="J176" s="21">
        <v>5242457.3600000003</v>
      </c>
    </row>
    <row r="177" spans="1:10" s="33" customFormat="1" ht="16.7" customHeight="1" x14ac:dyDescent="0.2">
      <c r="A177" s="29">
        <v>112</v>
      </c>
      <c r="B177" s="30" t="s">
        <v>195</v>
      </c>
      <c r="C177" s="34">
        <v>91395168</v>
      </c>
      <c r="D177" s="34">
        <v>57920691</v>
      </c>
      <c r="E177" s="34">
        <v>80210658</v>
      </c>
      <c r="F177" s="34">
        <v>77091548</v>
      </c>
      <c r="H177" s="21">
        <v>95572501.579999998</v>
      </c>
      <c r="J177" s="21">
        <v>79770747.270000011</v>
      </c>
    </row>
    <row r="178" spans="1:10" ht="16.7" customHeight="1" x14ac:dyDescent="0.2">
      <c r="A178" s="11">
        <v>113</v>
      </c>
      <c r="B178" s="3" t="s">
        <v>196</v>
      </c>
      <c r="C178" s="28"/>
      <c r="D178" s="28"/>
      <c r="E178" s="28"/>
      <c r="F178" s="28"/>
      <c r="H178" s="27"/>
      <c r="J178" s="27"/>
    </row>
    <row r="179" spans="1:10" ht="16.7" customHeight="1" x14ac:dyDescent="0.2">
      <c r="A179" s="11">
        <v>114</v>
      </c>
      <c r="B179" s="3" t="s">
        <v>42</v>
      </c>
      <c r="C179" s="28"/>
      <c r="D179" s="28"/>
      <c r="E179" s="28"/>
      <c r="F179" s="28"/>
      <c r="H179" s="27"/>
      <c r="J179" s="27"/>
    </row>
    <row r="180" spans="1:10" s="33" customFormat="1" ht="16.7" customHeight="1" x14ac:dyDescent="0.2">
      <c r="A180" s="29">
        <v>115</v>
      </c>
      <c r="B180" s="30" t="s">
        <v>197</v>
      </c>
      <c r="C180" s="34">
        <v>0</v>
      </c>
      <c r="D180" s="34">
        <v>0</v>
      </c>
      <c r="E180" s="34">
        <v>0</v>
      </c>
      <c r="F180" s="34">
        <v>0</v>
      </c>
      <c r="H180" s="34">
        <v>0</v>
      </c>
      <c r="J180" s="34">
        <v>0</v>
      </c>
    </row>
    <row r="181" spans="1:10" s="33" customFormat="1" ht="16.7" customHeight="1" x14ac:dyDescent="0.2">
      <c r="A181" s="29">
        <v>116</v>
      </c>
      <c r="B181" s="30" t="s">
        <v>198</v>
      </c>
      <c r="C181" s="34">
        <v>0</v>
      </c>
      <c r="D181" s="34">
        <v>0</v>
      </c>
      <c r="E181" s="34">
        <v>0</v>
      </c>
      <c r="F181" s="34">
        <v>0</v>
      </c>
      <c r="H181" s="34">
        <v>0</v>
      </c>
      <c r="J181" s="34">
        <v>0</v>
      </c>
    </row>
    <row r="182" spans="1:10" s="33" customFormat="1" ht="16.7" customHeight="1" x14ac:dyDescent="0.2">
      <c r="A182" s="29">
        <v>117</v>
      </c>
      <c r="B182" s="30" t="s">
        <v>199</v>
      </c>
      <c r="C182" s="34">
        <v>0</v>
      </c>
      <c r="D182" s="34">
        <v>0</v>
      </c>
      <c r="E182" s="34">
        <v>0</v>
      </c>
      <c r="F182" s="34">
        <v>0</v>
      </c>
      <c r="H182" s="34">
        <v>0</v>
      </c>
      <c r="J182" s="34">
        <v>0</v>
      </c>
    </row>
    <row r="183" spans="1:10" s="33" customFormat="1" ht="16.7" customHeight="1" x14ac:dyDescent="0.2">
      <c r="A183" s="29">
        <v>118</v>
      </c>
      <c r="B183" s="30" t="s">
        <v>200</v>
      </c>
      <c r="C183" s="34">
        <v>0</v>
      </c>
      <c r="D183" s="34">
        <v>0</v>
      </c>
      <c r="E183" s="34">
        <v>0</v>
      </c>
      <c r="F183" s="34">
        <v>0</v>
      </c>
      <c r="H183" s="34">
        <v>0</v>
      </c>
      <c r="J183" s="34">
        <v>0</v>
      </c>
    </row>
    <row r="184" spans="1:10" s="33" customFormat="1" ht="16.7" customHeight="1" x14ac:dyDescent="0.2">
      <c r="A184" s="29">
        <v>119</v>
      </c>
      <c r="B184" s="30" t="s">
        <v>201</v>
      </c>
      <c r="C184" s="34">
        <v>0</v>
      </c>
      <c r="D184" s="34">
        <v>0</v>
      </c>
      <c r="E184" s="34">
        <v>0</v>
      </c>
      <c r="F184" s="34">
        <v>0</v>
      </c>
      <c r="H184" s="34">
        <v>0</v>
      </c>
      <c r="J184" s="34">
        <v>0</v>
      </c>
    </row>
    <row r="185" spans="1:10" s="33" customFormat="1" ht="16.7" customHeight="1" x14ac:dyDescent="0.2">
      <c r="A185" s="29">
        <v>120</v>
      </c>
      <c r="B185" s="30" t="s">
        <v>202</v>
      </c>
      <c r="C185" s="34">
        <v>0</v>
      </c>
      <c r="D185" s="34">
        <v>0</v>
      </c>
      <c r="E185" s="34">
        <v>0</v>
      </c>
      <c r="F185" s="34">
        <v>0</v>
      </c>
      <c r="H185" s="34">
        <v>0</v>
      </c>
      <c r="J185" s="34">
        <v>0</v>
      </c>
    </row>
    <row r="186" spans="1:10" s="33" customFormat="1" ht="16.7" customHeight="1" x14ac:dyDescent="0.2">
      <c r="A186" s="29">
        <v>121</v>
      </c>
      <c r="B186" s="30" t="s">
        <v>203</v>
      </c>
      <c r="C186" s="34">
        <v>1442994</v>
      </c>
      <c r="D186" s="34">
        <v>1049964</v>
      </c>
      <c r="E186" s="34">
        <v>1025103</v>
      </c>
      <c r="F186" s="34">
        <v>1119915</v>
      </c>
      <c r="H186" s="21">
        <v>1399065.02</v>
      </c>
      <c r="J186" s="21">
        <v>940607.96</v>
      </c>
    </row>
    <row r="187" spans="1:10" s="33" customFormat="1" ht="16.7" customHeight="1" x14ac:dyDescent="0.2">
      <c r="A187" s="29">
        <v>122</v>
      </c>
      <c r="B187" s="30" t="s">
        <v>204</v>
      </c>
      <c r="C187" s="34">
        <v>0</v>
      </c>
      <c r="D187" s="34">
        <v>0</v>
      </c>
      <c r="E187" s="34">
        <v>0</v>
      </c>
      <c r="F187" s="34">
        <v>0</v>
      </c>
      <c r="H187" s="34">
        <v>0</v>
      </c>
      <c r="J187" s="34">
        <v>0</v>
      </c>
    </row>
    <row r="188" spans="1:10" s="33" customFormat="1" ht="16.7" customHeight="1" x14ac:dyDescent="0.2">
      <c r="A188" s="29">
        <v>123</v>
      </c>
      <c r="B188" s="30" t="s">
        <v>205</v>
      </c>
      <c r="C188" s="34">
        <v>1442994</v>
      </c>
      <c r="D188" s="34">
        <v>1049964</v>
      </c>
      <c r="E188" s="34">
        <v>1025103</v>
      </c>
      <c r="F188" s="34">
        <v>1119915</v>
      </c>
      <c r="H188" s="21">
        <v>1399065.02</v>
      </c>
      <c r="J188" s="21">
        <v>940607.96</v>
      </c>
    </row>
    <row r="189" spans="1:10" ht="16.7" customHeight="1" x14ac:dyDescent="0.2">
      <c r="A189" s="11">
        <v>124</v>
      </c>
      <c r="B189" s="3" t="s">
        <v>53</v>
      </c>
      <c r="C189" s="28"/>
      <c r="D189" s="28"/>
      <c r="E189" s="28"/>
      <c r="F189" s="28"/>
      <c r="H189" s="27"/>
      <c r="J189" s="27"/>
    </row>
    <row r="190" spans="1:10" s="33" customFormat="1" ht="16.7" customHeight="1" x14ac:dyDescent="0.2">
      <c r="A190" s="29">
        <v>125</v>
      </c>
      <c r="B190" s="30" t="s">
        <v>206</v>
      </c>
      <c r="C190" s="34">
        <v>0</v>
      </c>
      <c r="D190" s="34">
        <v>0</v>
      </c>
      <c r="E190" s="34">
        <v>0</v>
      </c>
      <c r="F190" s="34">
        <v>0</v>
      </c>
      <c r="H190" s="34">
        <v>0</v>
      </c>
      <c r="J190" s="34">
        <v>0</v>
      </c>
    </row>
    <row r="191" spans="1:10" s="33" customFormat="1" ht="16.7" customHeight="1" x14ac:dyDescent="0.2">
      <c r="A191" s="29">
        <v>126</v>
      </c>
      <c r="B191" s="30" t="s">
        <v>207</v>
      </c>
      <c r="C191" s="34">
        <v>0</v>
      </c>
      <c r="D191" s="34">
        <v>0</v>
      </c>
      <c r="E191" s="34">
        <v>0</v>
      </c>
      <c r="F191" s="34">
        <v>0</v>
      </c>
      <c r="H191" s="34">
        <v>0</v>
      </c>
      <c r="J191" s="34">
        <v>0</v>
      </c>
    </row>
    <row r="192" spans="1:10" s="33" customFormat="1" ht="16.7" customHeight="1" x14ac:dyDescent="0.2">
      <c r="A192" s="29">
        <v>127</v>
      </c>
      <c r="B192" s="30" t="s">
        <v>208</v>
      </c>
      <c r="C192" s="34">
        <v>0</v>
      </c>
      <c r="D192" s="34">
        <v>0</v>
      </c>
      <c r="E192" s="34">
        <v>0</v>
      </c>
      <c r="F192" s="34">
        <v>0</v>
      </c>
      <c r="H192" s="34">
        <v>0</v>
      </c>
      <c r="J192" s="34">
        <v>0</v>
      </c>
    </row>
    <row r="193" spans="1:10" s="33" customFormat="1" ht="16.7" customHeight="1" x14ac:dyDescent="0.2">
      <c r="A193" s="29">
        <v>128</v>
      </c>
      <c r="B193" s="30" t="s">
        <v>209</v>
      </c>
      <c r="C193" s="34">
        <v>0</v>
      </c>
      <c r="D193" s="34">
        <v>0</v>
      </c>
      <c r="E193" s="34">
        <v>0</v>
      </c>
      <c r="F193" s="34">
        <v>0</v>
      </c>
      <c r="H193" s="34">
        <v>0</v>
      </c>
      <c r="J193" s="34">
        <v>0</v>
      </c>
    </row>
    <row r="194" spans="1:10" s="33" customFormat="1" ht="16.7" customHeight="1" x14ac:dyDescent="0.2">
      <c r="A194" s="29">
        <v>129</v>
      </c>
      <c r="B194" s="30" t="s">
        <v>210</v>
      </c>
      <c r="C194" s="34">
        <v>0</v>
      </c>
      <c r="D194" s="34">
        <v>0</v>
      </c>
      <c r="E194" s="34">
        <v>0</v>
      </c>
      <c r="F194" s="34">
        <v>0</v>
      </c>
      <c r="H194" s="34">
        <v>0</v>
      </c>
      <c r="J194" s="34">
        <v>0</v>
      </c>
    </row>
    <row r="195" spans="1:10" s="33" customFormat="1" ht="16.7" customHeight="1" x14ac:dyDescent="0.2">
      <c r="A195" s="29">
        <v>130</v>
      </c>
      <c r="B195" s="30" t="s">
        <v>211</v>
      </c>
      <c r="C195" s="34">
        <v>0</v>
      </c>
      <c r="D195" s="34">
        <v>0</v>
      </c>
      <c r="E195" s="34">
        <v>0</v>
      </c>
      <c r="F195" s="34">
        <v>0</v>
      </c>
      <c r="H195" s="20">
        <v>0</v>
      </c>
      <c r="J195" s="20">
        <v>0</v>
      </c>
    </row>
    <row r="196" spans="1:10" s="33" customFormat="1" ht="16.7" customHeight="1" x14ac:dyDescent="0.2">
      <c r="A196" s="29">
        <v>131</v>
      </c>
      <c r="B196" s="30" t="s">
        <v>212</v>
      </c>
      <c r="C196" s="34">
        <v>1442994</v>
      </c>
      <c r="D196" s="34">
        <v>1049964</v>
      </c>
      <c r="E196" s="34">
        <v>1025103</v>
      </c>
      <c r="F196" s="34">
        <v>1119915</v>
      </c>
      <c r="H196" s="21">
        <v>1399065.02</v>
      </c>
      <c r="J196" s="21">
        <v>940607.96</v>
      </c>
    </row>
    <row r="197" spans="1:10" ht="16.7" customHeight="1" x14ac:dyDescent="0.2">
      <c r="A197" s="11">
        <v>132</v>
      </c>
      <c r="B197" s="3" t="s">
        <v>213</v>
      </c>
      <c r="C197" s="28"/>
      <c r="D197" s="28"/>
      <c r="E197" s="28"/>
      <c r="F197" s="28"/>
      <c r="H197" s="27"/>
      <c r="J197" s="27"/>
    </row>
    <row r="198" spans="1:10" ht="16.7" customHeight="1" x14ac:dyDescent="0.2">
      <c r="A198" s="11">
        <v>133</v>
      </c>
      <c r="B198" s="3" t="s">
        <v>42</v>
      </c>
      <c r="C198" s="28"/>
      <c r="D198" s="28"/>
      <c r="E198" s="28"/>
      <c r="F198" s="28"/>
      <c r="H198" s="27"/>
      <c r="J198" s="27"/>
    </row>
    <row r="199" spans="1:10" s="33" customFormat="1" ht="16.7" customHeight="1" x14ac:dyDescent="0.2">
      <c r="A199" s="29">
        <v>134</v>
      </c>
      <c r="B199" s="30" t="s">
        <v>214</v>
      </c>
      <c r="C199" s="34">
        <v>1192931</v>
      </c>
      <c r="D199" s="34">
        <v>873874</v>
      </c>
      <c r="E199" s="34">
        <v>805659</v>
      </c>
      <c r="F199" s="34">
        <v>829970</v>
      </c>
      <c r="H199" s="21">
        <v>1451741.1800000002</v>
      </c>
      <c r="J199" s="21">
        <v>802836.78</v>
      </c>
    </row>
    <row r="200" spans="1:10" s="33" customFormat="1" ht="16.7" customHeight="1" x14ac:dyDescent="0.2">
      <c r="A200" s="29">
        <v>135</v>
      </c>
      <c r="B200" s="30" t="s">
        <v>215</v>
      </c>
      <c r="C200" s="34">
        <v>1048</v>
      </c>
      <c r="D200" s="34">
        <v>1968</v>
      </c>
      <c r="E200" s="34">
        <v>1964</v>
      </c>
      <c r="F200" s="34">
        <v>3410</v>
      </c>
      <c r="H200" s="41">
        <v>2863.7200000000003</v>
      </c>
      <c r="J200" s="41">
        <v>2414.25</v>
      </c>
    </row>
    <row r="201" spans="1:10" s="33" customFormat="1" ht="16.7" customHeight="1" x14ac:dyDescent="0.2">
      <c r="A201" s="29">
        <v>136</v>
      </c>
      <c r="B201" s="30" t="s">
        <v>216</v>
      </c>
      <c r="C201" s="34">
        <v>387429</v>
      </c>
      <c r="D201" s="34">
        <v>325489</v>
      </c>
      <c r="E201" s="34">
        <v>388479</v>
      </c>
      <c r="F201" s="34">
        <v>259294</v>
      </c>
      <c r="H201" s="21">
        <v>370025.66000000003</v>
      </c>
      <c r="J201" s="21">
        <v>234642.99</v>
      </c>
    </row>
    <row r="202" spans="1:10" s="33" customFormat="1" ht="16.7" customHeight="1" x14ac:dyDescent="0.2">
      <c r="A202" s="29">
        <v>137</v>
      </c>
      <c r="B202" s="30" t="s">
        <v>217</v>
      </c>
      <c r="C202" s="34">
        <v>281948</v>
      </c>
      <c r="D202" s="34">
        <v>469217</v>
      </c>
      <c r="E202" s="34">
        <v>351141</v>
      </c>
      <c r="F202" s="34">
        <v>397079</v>
      </c>
      <c r="H202" s="21">
        <v>723606.94000000006</v>
      </c>
      <c r="J202" s="21">
        <v>790070.48</v>
      </c>
    </row>
    <row r="203" spans="1:10" s="33" customFormat="1" ht="16.7" customHeight="1" x14ac:dyDescent="0.2">
      <c r="A203" s="39" t="s">
        <v>218</v>
      </c>
      <c r="B203" s="30" t="s">
        <v>219</v>
      </c>
      <c r="C203" s="34">
        <v>326743</v>
      </c>
      <c r="D203" s="34">
        <v>260153</v>
      </c>
      <c r="E203" s="34">
        <v>238861</v>
      </c>
      <c r="F203" s="34">
        <v>152750</v>
      </c>
      <c r="H203" s="21">
        <v>362840.37</v>
      </c>
      <c r="J203" s="21">
        <v>267801.87</v>
      </c>
    </row>
    <row r="204" spans="1:10" s="33" customFormat="1" ht="16.7" customHeight="1" x14ac:dyDescent="0.2">
      <c r="A204" s="39" t="s">
        <v>220</v>
      </c>
      <c r="B204" s="30" t="s">
        <v>221</v>
      </c>
      <c r="C204" s="34">
        <v>0</v>
      </c>
      <c r="D204" s="34">
        <v>0</v>
      </c>
      <c r="E204" s="34">
        <v>0</v>
      </c>
      <c r="F204" s="34">
        <v>0</v>
      </c>
      <c r="H204" s="34">
        <v>0</v>
      </c>
      <c r="J204" s="34">
        <v>0</v>
      </c>
    </row>
    <row r="205" spans="1:10" s="33" customFormat="1" ht="16.7" customHeight="1" x14ac:dyDescent="0.2">
      <c r="A205" s="39" t="s">
        <v>222</v>
      </c>
      <c r="B205" s="30" t="s">
        <v>223</v>
      </c>
      <c r="C205" s="34">
        <v>40246</v>
      </c>
      <c r="D205" s="34">
        <v>59168</v>
      </c>
      <c r="E205" s="34">
        <v>46816</v>
      </c>
      <c r="F205" s="34">
        <v>78060</v>
      </c>
      <c r="H205" s="41">
        <v>32898.18</v>
      </c>
      <c r="J205" s="41">
        <v>14331.43</v>
      </c>
    </row>
    <row r="206" spans="1:10" s="33" customFormat="1" ht="16.7" customHeight="1" x14ac:dyDescent="0.2">
      <c r="A206" s="39" t="s">
        <v>224</v>
      </c>
      <c r="B206" s="30" t="s">
        <v>225</v>
      </c>
      <c r="C206" s="34">
        <v>1353435</v>
      </c>
      <c r="D206" s="34">
        <v>1211647</v>
      </c>
      <c r="E206" s="34">
        <v>1229732</v>
      </c>
      <c r="F206" s="34">
        <v>1151401</v>
      </c>
      <c r="H206" s="21">
        <v>1216051.4099999999</v>
      </c>
      <c r="J206" s="21">
        <v>943826.8</v>
      </c>
    </row>
    <row r="207" spans="1:10" s="33" customFormat="1" ht="16.7" customHeight="1" x14ac:dyDescent="0.2">
      <c r="A207" s="39" t="s">
        <v>226</v>
      </c>
      <c r="B207" s="30" t="s">
        <v>227</v>
      </c>
      <c r="C207" s="34">
        <v>191956</v>
      </c>
      <c r="D207" s="34">
        <v>222454</v>
      </c>
      <c r="E207" s="34">
        <v>200910</v>
      </c>
      <c r="F207" s="34">
        <v>193715</v>
      </c>
      <c r="H207" s="21">
        <v>159098.14000000001</v>
      </c>
      <c r="J207" s="21">
        <v>119050.93000000001</v>
      </c>
    </row>
    <row r="208" spans="1:10" s="33" customFormat="1" ht="16.7" customHeight="1" x14ac:dyDescent="0.2">
      <c r="A208" s="39" t="s">
        <v>228</v>
      </c>
      <c r="B208" s="30" t="s">
        <v>229</v>
      </c>
      <c r="C208" s="34">
        <v>6285823</v>
      </c>
      <c r="D208" s="34">
        <v>3337241</v>
      </c>
      <c r="E208" s="34">
        <v>3192387</v>
      </c>
      <c r="F208" s="34">
        <v>2424122</v>
      </c>
      <c r="H208" s="21">
        <v>5777410.3990000002</v>
      </c>
      <c r="J208" s="21">
        <v>2089033.1089999999</v>
      </c>
    </row>
    <row r="209" spans="1:10" s="33" customFormat="1" ht="16.7" customHeight="1" x14ac:dyDescent="0.2">
      <c r="A209" s="39" t="s">
        <v>230</v>
      </c>
      <c r="B209" s="30" t="s">
        <v>231</v>
      </c>
      <c r="C209" s="34">
        <v>1048358</v>
      </c>
      <c r="D209" s="34">
        <v>796344</v>
      </c>
      <c r="E209" s="34">
        <v>933528</v>
      </c>
      <c r="F209" s="34">
        <v>242074</v>
      </c>
      <c r="H209" s="21">
        <v>1105284.1500000001</v>
      </c>
      <c r="J209" s="21">
        <v>761495.652</v>
      </c>
    </row>
    <row r="210" spans="1:10" s="33" customFormat="1" ht="16.7" customHeight="1" x14ac:dyDescent="0.2">
      <c r="A210" s="39" t="s">
        <v>232</v>
      </c>
      <c r="B210" s="30" t="s">
        <v>233</v>
      </c>
      <c r="C210" s="34">
        <v>11109917</v>
      </c>
      <c r="D210" s="34">
        <v>7557555</v>
      </c>
      <c r="E210" s="34">
        <v>7389477</v>
      </c>
      <c r="F210" s="34">
        <v>5731876</v>
      </c>
      <c r="H210" s="21">
        <v>11201820.149000002</v>
      </c>
      <c r="J210" s="21">
        <v>6025504.2910000002</v>
      </c>
    </row>
    <row r="211" spans="1:10" ht="16.7" customHeight="1" x14ac:dyDescent="0.2">
      <c r="A211" s="12" t="s">
        <v>234</v>
      </c>
      <c r="B211" s="3" t="s">
        <v>53</v>
      </c>
      <c r="C211" s="28"/>
      <c r="D211" s="28"/>
      <c r="E211" s="28"/>
      <c r="F211" s="28"/>
      <c r="H211" s="27"/>
      <c r="J211" s="27"/>
    </row>
    <row r="212" spans="1:10" s="33" customFormat="1" ht="16.7" customHeight="1" x14ac:dyDescent="0.2">
      <c r="A212" s="40" t="s">
        <v>235</v>
      </c>
      <c r="B212" s="30" t="s">
        <v>236</v>
      </c>
      <c r="C212" s="34">
        <v>15594</v>
      </c>
      <c r="D212" s="34">
        <v>18724</v>
      </c>
      <c r="E212" s="34">
        <v>5110</v>
      </c>
      <c r="F212" s="34">
        <v>26434</v>
      </c>
      <c r="H212" s="41">
        <v>57090.82</v>
      </c>
      <c r="J212" s="41">
        <v>75906.259999999995</v>
      </c>
    </row>
    <row r="213" spans="1:10" s="33" customFormat="1" ht="16.7" customHeight="1" x14ac:dyDescent="0.2">
      <c r="A213" s="39" t="s">
        <v>237</v>
      </c>
      <c r="B213" s="30" t="s">
        <v>238</v>
      </c>
      <c r="C213" s="34">
        <v>10318</v>
      </c>
      <c r="D213" s="34">
        <v>3288</v>
      </c>
      <c r="E213" s="34">
        <v>20773</v>
      </c>
      <c r="F213" s="34">
        <v>8122</v>
      </c>
      <c r="H213" s="41">
        <v>14905.810000000001</v>
      </c>
      <c r="J213" s="41">
        <v>8847.85</v>
      </c>
    </row>
    <row r="214" spans="1:10" s="33" customFormat="1" ht="16.7" customHeight="1" x14ac:dyDescent="0.2">
      <c r="A214" s="39" t="s">
        <v>239</v>
      </c>
      <c r="B214" s="30" t="s">
        <v>240</v>
      </c>
      <c r="C214" s="34">
        <v>888071</v>
      </c>
      <c r="D214" s="34">
        <v>784295</v>
      </c>
      <c r="E214" s="34">
        <v>337440</v>
      </c>
      <c r="F214" s="34">
        <v>683774</v>
      </c>
      <c r="H214" s="21">
        <v>531696.82999999996</v>
      </c>
      <c r="J214" s="21">
        <v>270168.55</v>
      </c>
    </row>
    <row r="215" spans="1:10" s="33" customFormat="1" ht="16.7" customHeight="1" x14ac:dyDescent="0.2">
      <c r="A215" s="39" t="s">
        <v>241</v>
      </c>
      <c r="B215" s="30" t="s">
        <v>242</v>
      </c>
      <c r="C215" s="34">
        <v>0</v>
      </c>
      <c r="D215" s="34">
        <v>0</v>
      </c>
      <c r="E215" s="34">
        <v>0</v>
      </c>
      <c r="F215" s="34">
        <v>0</v>
      </c>
      <c r="H215" s="34">
        <v>0</v>
      </c>
      <c r="J215" s="34">
        <v>0</v>
      </c>
    </row>
    <row r="216" spans="1:10" s="33" customFormat="1" ht="16.7" customHeight="1" x14ac:dyDescent="0.2">
      <c r="A216" s="64">
        <v>148.19999999999999</v>
      </c>
      <c r="B216" s="30" t="s">
        <v>348</v>
      </c>
      <c r="C216" s="34"/>
      <c r="D216" s="34"/>
      <c r="E216" s="34"/>
      <c r="F216" s="34"/>
      <c r="H216" s="34">
        <v>46259.81</v>
      </c>
      <c r="J216" s="34">
        <v>84989.57</v>
      </c>
    </row>
    <row r="217" spans="1:10" s="33" customFormat="1" ht="16.7" customHeight="1" x14ac:dyDescent="0.2">
      <c r="A217" s="64">
        <v>148.30000000000001</v>
      </c>
      <c r="B217" s="30" t="s">
        <v>349</v>
      </c>
      <c r="C217" s="34"/>
      <c r="D217" s="34"/>
      <c r="E217" s="34"/>
      <c r="F217" s="34"/>
      <c r="H217" s="34">
        <v>374865.34</v>
      </c>
      <c r="J217" s="34">
        <v>753458.37</v>
      </c>
    </row>
    <row r="218" spans="1:10" s="33" customFormat="1" ht="16.7" customHeight="1" x14ac:dyDescent="0.2">
      <c r="A218" s="29">
        <v>149</v>
      </c>
      <c r="B218" s="30" t="s">
        <v>243</v>
      </c>
      <c r="C218" s="34">
        <v>31281486</v>
      </c>
      <c r="D218" s="34">
        <v>32117233</v>
      </c>
      <c r="E218" s="34">
        <v>33194092</v>
      </c>
      <c r="F218" s="34">
        <v>33683296</v>
      </c>
      <c r="H218" s="21">
        <v>29678037.808000002</v>
      </c>
      <c r="J218" s="21">
        <v>22907741.008000001</v>
      </c>
    </row>
    <row r="219" spans="1:10" s="33" customFormat="1" ht="16.7" customHeight="1" x14ac:dyDescent="0.2">
      <c r="A219" s="29">
        <v>150</v>
      </c>
      <c r="B219" s="30" t="s">
        <v>244</v>
      </c>
      <c r="C219" s="34">
        <v>24176</v>
      </c>
      <c r="D219" s="34">
        <v>24053</v>
      </c>
      <c r="E219" s="34">
        <v>48395</v>
      </c>
      <c r="F219" s="34">
        <v>19443</v>
      </c>
      <c r="H219" s="41">
        <v>33645.07</v>
      </c>
      <c r="J219" s="41">
        <v>36769.32</v>
      </c>
    </row>
    <row r="220" spans="1:10" s="33" customFormat="1" ht="16.7" customHeight="1" x14ac:dyDescent="0.2">
      <c r="A220" s="29">
        <v>151</v>
      </c>
      <c r="B220" s="30" t="s">
        <v>245</v>
      </c>
      <c r="C220" s="34">
        <v>16734</v>
      </c>
      <c r="D220" s="34">
        <v>33838</v>
      </c>
      <c r="E220" s="34">
        <v>23586</v>
      </c>
      <c r="F220" s="34">
        <v>52827</v>
      </c>
      <c r="H220" s="41">
        <v>7710.4000000000005</v>
      </c>
      <c r="J220" s="41">
        <v>2768.23</v>
      </c>
    </row>
    <row r="221" spans="1:10" s="33" customFormat="1" ht="16.7" customHeight="1" x14ac:dyDescent="0.2">
      <c r="A221" s="29">
        <v>152</v>
      </c>
      <c r="B221" s="30" t="s">
        <v>246</v>
      </c>
      <c r="C221" s="34">
        <v>9850</v>
      </c>
      <c r="D221" s="34">
        <v>24697</v>
      </c>
      <c r="E221" s="34">
        <v>20854</v>
      </c>
      <c r="F221" s="34">
        <v>-8742</v>
      </c>
      <c r="H221" s="41">
        <v>7686.97</v>
      </c>
      <c r="J221" s="41">
        <v>4329.1000000000004</v>
      </c>
    </row>
    <row r="222" spans="1:10" s="33" customFormat="1" ht="16.7" customHeight="1" x14ac:dyDescent="0.2">
      <c r="A222" s="29">
        <v>153</v>
      </c>
      <c r="B222" s="30" t="s">
        <v>247</v>
      </c>
      <c r="C222" s="34">
        <v>37643</v>
      </c>
      <c r="D222" s="34">
        <v>34288</v>
      </c>
      <c r="E222" s="34">
        <v>33477</v>
      </c>
      <c r="F222" s="34">
        <v>50515</v>
      </c>
      <c r="H222" s="41">
        <v>41552.770000000004</v>
      </c>
      <c r="J222" s="41">
        <v>25717.119999999999</v>
      </c>
    </row>
    <row r="223" spans="1:10" s="33" customFormat="1" ht="16.7" customHeight="1" x14ac:dyDescent="0.2">
      <c r="A223" s="29">
        <v>154</v>
      </c>
      <c r="B223" s="30" t="s">
        <v>248</v>
      </c>
      <c r="C223" s="34">
        <v>27046</v>
      </c>
      <c r="D223" s="34">
        <v>20915</v>
      </c>
      <c r="E223" s="34">
        <v>25517</v>
      </c>
      <c r="F223" s="34">
        <v>20541</v>
      </c>
      <c r="H223" s="41">
        <v>27546.43</v>
      </c>
      <c r="J223" s="41">
        <v>15964.48</v>
      </c>
    </row>
    <row r="224" spans="1:10" s="33" customFormat="1" ht="16.7" customHeight="1" x14ac:dyDescent="0.2">
      <c r="A224" s="29">
        <v>155</v>
      </c>
      <c r="B224" s="30" t="s">
        <v>249</v>
      </c>
      <c r="C224" s="34">
        <v>32310918</v>
      </c>
      <c r="D224" s="34">
        <v>33061331</v>
      </c>
      <c r="E224" s="34">
        <v>33709244</v>
      </c>
      <c r="F224" s="34">
        <v>34536210</v>
      </c>
      <c r="H224" s="21">
        <v>30820998.057999998</v>
      </c>
      <c r="J224" s="21">
        <v>24186659.858000007</v>
      </c>
    </row>
    <row r="225" spans="1:10" s="33" customFormat="1" ht="16.7" customHeight="1" x14ac:dyDescent="0.2">
      <c r="A225" s="29">
        <v>156</v>
      </c>
      <c r="B225" s="30" t="s">
        <v>250</v>
      </c>
      <c r="C225" s="34">
        <v>43420834</v>
      </c>
      <c r="D225" s="34">
        <v>40618886</v>
      </c>
      <c r="E225" s="34">
        <v>41098721</v>
      </c>
      <c r="F225" s="34">
        <v>40268086</v>
      </c>
      <c r="H225" s="21">
        <v>42022818.207000002</v>
      </c>
      <c r="J225" s="21">
        <v>30212164.149000004</v>
      </c>
    </row>
    <row r="226" spans="1:10" ht="16.7" customHeight="1" x14ac:dyDescent="0.2">
      <c r="A226" s="11">
        <v>157</v>
      </c>
      <c r="B226" s="3" t="s">
        <v>251</v>
      </c>
      <c r="C226" s="28"/>
      <c r="D226" s="28"/>
      <c r="E226" s="28"/>
      <c r="F226" s="28"/>
      <c r="H226" s="27"/>
      <c r="J226" s="27"/>
    </row>
    <row r="227" spans="1:10" ht="16.7" customHeight="1" x14ac:dyDescent="0.2">
      <c r="A227" s="11">
        <v>158</v>
      </c>
      <c r="B227" s="3" t="s">
        <v>42</v>
      </c>
      <c r="C227" s="28"/>
      <c r="D227" s="28"/>
      <c r="E227" s="28"/>
      <c r="F227" s="28"/>
      <c r="H227" s="27"/>
      <c r="J227" s="27"/>
    </row>
    <row r="228" spans="1:10" s="33" customFormat="1" ht="16.7" customHeight="1" x14ac:dyDescent="0.2">
      <c r="A228" s="29">
        <v>159</v>
      </c>
      <c r="B228" s="30" t="s">
        <v>252</v>
      </c>
      <c r="C228" s="34">
        <v>13540</v>
      </c>
      <c r="D228" s="34">
        <v>14777</v>
      </c>
      <c r="E228" s="34">
        <v>17398</v>
      </c>
      <c r="F228" s="34">
        <v>22750</v>
      </c>
      <c r="H228" s="21">
        <v>19725.86</v>
      </c>
      <c r="J228" s="21">
        <v>14857.03</v>
      </c>
    </row>
    <row r="229" spans="1:10" s="33" customFormat="1" ht="16.7" customHeight="1" x14ac:dyDescent="0.2">
      <c r="A229" s="29">
        <v>160</v>
      </c>
      <c r="B229" s="30" t="s">
        <v>253</v>
      </c>
      <c r="C229" s="34">
        <v>346932</v>
      </c>
      <c r="D229" s="34">
        <v>374993</v>
      </c>
      <c r="E229" s="34">
        <v>453585</v>
      </c>
      <c r="F229" s="34">
        <v>554574</v>
      </c>
      <c r="H229" s="21">
        <v>377832.44</v>
      </c>
      <c r="J229" s="21">
        <v>330406.34000000003</v>
      </c>
    </row>
    <row r="230" spans="1:10" s="33" customFormat="1" ht="16.7" customHeight="1" x14ac:dyDescent="0.2">
      <c r="A230" s="29">
        <v>161</v>
      </c>
      <c r="B230" s="30" t="s">
        <v>254</v>
      </c>
      <c r="C230" s="34">
        <v>4846162</v>
      </c>
      <c r="D230" s="34">
        <v>4915009</v>
      </c>
      <c r="E230" s="34">
        <v>5184728</v>
      </c>
      <c r="F230" s="34">
        <v>5557980</v>
      </c>
      <c r="H230" s="21">
        <v>4647076.08</v>
      </c>
      <c r="J230" s="21">
        <v>3083617.0500000003</v>
      </c>
    </row>
    <row r="231" spans="1:10" s="33" customFormat="1" ht="16.7" customHeight="1" x14ac:dyDescent="0.2">
      <c r="A231" s="29">
        <v>162</v>
      </c>
      <c r="B231" s="30" t="s">
        <v>255</v>
      </c>
      <c r="C231" s="34">
        <v>20263</v>
      </c>
      <c r="D231" s="34">
        <v>473357</v>
      </c>
      <c r="E231" s="34">
        <v>3299981</v>
      </c>
      <c r="F231" s="34">
        <v>-36810</v>
      </c>
      <c r="H231" s="21">
        <v>-57939.54</v>
      </c>
      <c r="J231" s="21">
        <v>-2880.63</v>
      </c>
    </row>
    <row r="232" spans="1:10" s="33" customFormat="1" ht="16.7" customHeight="1" x14ac:dyDescent="0.2">
      <c r="A232" s="29">
        <v>163</v>
      </c>
      <c r="B232" s="30" t="s">
        <v>256</v>
      </c>
      <c r="C232" s="34">
        <v>19916</v>
      </c>
      <c r="D232" s="34">
        <v>43766</v>
      </c>
      <c r="E232" s="34">
        <v>17532</v>
      </c>
      <c r="F232" s="34">
        <v>26769</v>
      </c>
      <c r="H232" s="41">
        <v>23591.24</v>
      </c>
      <c r="J232" s="41">
        <v>17845.939999999999</v>
      </c>
    </row>
    <row r="233" spans="1:10" s="33" customFormat="1" ht="16.7" customHeight="1" x14ac:dyDescent="0.2">
      <c r="A233" s="29">
        <v>164</v>
      </c>
      <c r="B233" s="30" t="s">
        <v>257</v>
      </c>
      <c r="C233" s="34">
        <v>5246813</v>
      </c>
      <c r="D233" s="34">
        <v>5821902</v>
      </c>
      <c r="E233" s="34">
        <v>8973225</v>
      </c>
      <c r="F233" s="34">
        <v>6125263</v>
      </c>
      <c r="H233" s="21">
        <v>5010286.08</v>
      </c>
      <c r="J233" s="21">
        <v>3443845.73</v>
      </c>
    </row>
    <row r="234" spans="1:10" ht="16.7" customHeight="1" x14ac:dyDescent="0.2">
      <c r="A234" s="13">
        <v>165</v>
      </c>
      <c r="B234" s="3" t="s">
        <v>258</v>
      </c>
      <c r="C234" s="28"/>
      <c r="D234" s="28"/>
      <c r="E234" s="28"/>
      <c r="F234" s="28"/>
      <c r="H234" s="27"/>
      <c r="J234" s="27"/>
    </row>
    <row r="235" spans="1:10" ht="16.7" customHeight="1" x14ac:dyDescent="0.2">
      <c r="A235" s="13">
        <v>166</v>
      </c>
      <c r="B235" s="3" t="s">
        <v>42</v>
      </c>
      <c r="C235" s="28"/>
      <c r="D235" s="28"/>
      <c r="E235" s="28"/>
      <c r="F235" s="28"/>
      <c r="H235" s="27"/>
      <c r="J235" s="27"/>
    </row>
    <row r="236" spans="1:10" s="33" customFormat="1" ht="16.7" customHeight="1" x14ac:dyDescent="0.2">
      <c r="A236" s="42">
        <v>167</v>
      </c>
      <c r="B236" s="30" t="s">
        <v>259</v>
      </c>
      <c r="C236" s="34">
        <v>51153</v>
      </c>
      <c r="D236" s="34">
        <v>22327</v>
      </c>
      <c r="E236" s="34">
        <v>164653</v>
      </c>
      <c r="F236" s="34">
        <v>43142</v>
      </c>
      <c r="H236" s="41">
        <v>33552.620000000003</v>
      </c>
      <c r="J236" s="41">
        <v>10885.300000000001</v>
      </c>
    </row>
    <row r="237" spans="1:10" s="33" customFormat="1" ht="16.7" customHeight="1" x14ac:dyDescent="0.2">
      <c r="A237" s="42">
        <v>168</v>
      </c>
      <c r="B237" s="30" t="s">
        <v>260</v>
      </c>
      <c r="C237" s="34">
        <v>1687407</v>
      </c>
      <c r="D237" s="34">
        <v>1510068</v>
      </c>
      <c r="E237" s="34">
        <v>1309985</v>
      </c>
      <c r="F237" s="34">
        <v>1351901</v>
      </c>
      <c r="H237" s="21">
        <v>1718933.79</v>
      </c>
      <c r="J237" s="21">
        <v>1590561.87</v>
      </c>
    </row>
    <row r="238" spans="1:10" s="33" customFormat="1" ht="16.7" customHeight="1" x14ac:dyDescent="0.2">
      <c r="A238" s="42">
        <v>169</v>
      </c>
      <c r="B238" s="30" t="s">
        <v>261</v>
      </c>
      <c r="C238" s="34">
        <v>0</v>
      </c>
      <c r="D238" s="34">
        <v>85427</v>
      </c>
      <c r="E238" s="34">
        <v>31067</v>
      </c>
      <c r="F238" s="34">
        <v>94779</v>
      </c>
      <c r="H238" s="41">
        <v>0</v>
      </c>
      <c r="J238" s="41">
        <v>0</v>
      </c>
    </row>
    <row r="239" spans="1:10" s="33" customFormat="1" ht="16.7" customHeight="1" x14ac:dyDescent="0.2">
      <c r="A239" s="42">
        <v>170</v>
      </c>
      <c r="B239" s="30" t="s">
        <v>262</v>
      </c>
      <c r="C239" s="34">
        <v>14382</v>
      </c>
      <c r="D239" s="34">
        <v>15669</v>
      </c>
      <c r="E239" s="34">
        <v>32119</v>
      </c>
      <c r="F239" s="34">
        <v>36307</v>
      </c>
      <c r="H239" s="21">
        <v>23919.599999999999</v>
      </c>
      <c r="J239" s="21">
        <v>21178.02</v>
      </c>
    </row>
    <row r="240" spans="1:10" s="33" customFormat="1" ht="16.7" customHeight="1" x14ac:dyDescent="0.2">
      <c r="A240" s="42">
        <v>171</v>
      </c>
      <c r="B240" s="30" t="s">
        <v>263</v>
      </c>
      <c r="C240" s="34">
        <v>1752942</v>
      </c>
      <c r="D240" s="34">
        <v>1633491</v>
      </c>
      <c r="E240" s="34">
        <v>1537824</v>
      </c>
      <c r="F240" s="34">
        <v>1526129</v>
      </c>
      <c r="H240" s="21">
        <v>1776406.01</v>
      </c>
      <c r="J240" s="21">
        <v>1622625.19</v>
      </c>
    </row>
    <row r="241" spans="1:10" ht="16.7" customHeight="1" x14ac:dyDescent="0.2">
      <c r="A241" s="13">
        <v>172</v>
      </c>
      <c r="B241" s="3" t="s">
        <v>264</v>
      </c>
      <c r="C241" s="28"/>
      <c r="D241" s="28"/>
      <c r="E241" s="28"/>
      <c r="F241" s="28"/>
      <c r="H241" s="27"/>
      <c r="J241" s="27"/>
    </row>
    <row r="242" spans="1:10" ht="16.7" customHeight="1" x14ac:dyDescent="0.2">
      <c r="A242" s="13">
        <v>173</v>
      </c>
      <c r="B242" s="3" t="s">
        <v>42</v>
      </c>
      <c r="C242" s="28"/>
      <c r="D242" s="28"/>
      <c r="E242" s="28"/>
      <c r="F242" s="28"/>
      <c r="H242" s="27"/>
      <c r="J242" s="27"/>
    </row>
    <row r="243" spans="1:10" s="33" customFormat="1" ht="16.7" customHeight="1" x14ac:dyDescent="0.2">
      <c r="A243" s="42">
        <v>174</v>
      </c>
      <c r="B243" s="30" t="s">
        <v>265</v>
      </c>
      <c r="C243" s="34">
        <v>0</v>
      </c>
      <c r="D243" s="34">
        <v>0</v>
      </c>
      <c r="E243" s="34">
        <v>0</v>
      </c>
      <c r="F243" s="34">
        <v>0</v>
      </c>
      <c r="H243" s="41">
        <v>0</v>
      </c>
      <c r="J243" s="41">
        <v>0</v>
      </c>
    </row>
    <row r="244" spans="1:10" s="33" customFormat="1" ht="16.7" customHeight="1" x14ac:dyDescent="0.2">
      <c r="A244" s="42">
        <v>175</v>
      </c>
      <c r="B244" s="30" t="s">
        <v>266</v>
      </c>
      <c r="C244" s="34">
        <v>11031</v>
      </c>
      <c r="D244" s="34">
        <v>12959</v>
      </c>
      <c r="E244" s="34">
        <v>48529</v>
      </c>
      <c r="F244" s="34">
        <v>40621</v>
      </c>
      <c r="H244" s="41">
        <v>9329.2199999999993</v>
      </c>
      <c r="J244" s="41">
        <v>6952.8</v>
      </c>
    </row>
    <row r="245" spans="1:10" s="33" customFormat="1" ht="16.7" customHeight="1" x14ac:dyDescent="0.2">
      <c r="A245" s="42">
        <v>176</v>
      </c>
      <c r="B245" s="30" t="s">
        <v>267</v>
      </c>
      <c r="C245" s="34">
        <v>80</v>
      </c>
      <c r="D245" s="34">
        <v>0</v>
      </c>
      <c r="E245" s="34">
        <v>0</v>
      </c>
      <c r="F245" s="34">
        <v>10703</v>
      </c>
      <c r="H245" s="41">
        <v>0</v>
      </c>
      <c r="J245" s="41">
        <v>0</v>
      </c>
    </row>
    <row r="246" spans="1:10" s="33" customFormat="1" ht="16.7" customHeight="1" x14ac:dyDescent="0.2">
      <c r="A246" s="42">
        <v>177</v>
      </c>
      <c r="B246" s="30" t="s">
        <v>268</v>
      </c>
      <c r="C246" s="34">
        <v>0</v>
      </c>
      <c r="D246" s="34">
        <v>0</v>
      </c>
      <c r="E246" s="34">
        <v>0</v>
      </c>
      <c r="F246" s="34">
        <v>0</v>
      </c>
      <c r="H246" s="20">
        <v>0</v>
      </c>
      <c r="J246" s="20">
        <v>0</v>
      </c>
    </row>
    <row r="247" spans="1:10" s="33" customFormat="1" ht="16.7" customHeight="1" x14ac:dyDescent="0.2">
      <c r="A247" s="42">
        <v>178</v>
      </c>
      <c r="B247" s="30" t="s">
        <v>269</v>
      </c>
      <c r="C247" s="34">
        <v>11111</v>
      </c>
      <c r="D247" s="34">
        <v>12959</v>
      </c>
      <c r="E247" s="34">
        <v>48529</v>
      </c>
      <c r="F247" s="34">
        <v>51323</v>
      </c>
      <c r="H247" s="41">
        <v>9329.2199999999993</v>
      </c>
      <c r="J247" s="41">
        <v>6952.8</v>
      </c>
    </row>
    <row r="248" spans="1:10" ht="16.7" customHeight="1" x14ac:dyDescent="0.2">
      <c r="A248" s="13">
        <v>179</v>
      </c>
      <c r="B248" s="3" t="s">
        <v>270</v>
      </c>
      <c r="C248" s="28"/>
      <c r="D248" s="28"/>
      <c r="E248" s="28"/>
      <c r="F248" s="28"/>
      <c r="H248" s="27"/>
      <c r="J248" s="27"/>
    </row>
    <row r="249" spans="1:10" ht="16.7" customHeight="1" x14ac:dyDescent="0.2">
      <c r="A249" s="13">
        <v>180</v>
      </c>
      <c r="B249" s="3" t="s">
        <v>42</v>
      </c>
      <c r="C249" s="28"/>
      <c r="D249" s="28"/>
      <c r="E249" s="28"/>
      <c r="F249" s="28"/>
      <c r="H249" s="27"/>
      <c r="J249" s="27"/>
    </row>
    <row r="250" spans="1:10" s="33" customFormat="1" ht="16.7" customHeight="1" x14ac:dyDescent="0.2">
      <c r="A250" s="42">
        <v>181</v>
      </c>
      <c r="B250" s="30" t="s">
        <v>271</v>
      </c>
      <c r="C250" s="34">
        <v>12245270</v>
      </c>
      <c r="D250" s="34">
        <v>11303490</v>
      </c>
      <c r="E250" s="34">
        <v>10604895</v>
      </c>
      <c r="F250" s="34">
        <v>10584485</v>
      </c>
      <c r="H250" s="21">
        <v>12085338.379999999</v>
      </c>
      <c r="J250" s="21">
        <v>7742191.3799999999</v>
      </c>
    </row>
    <row r="251" spans="1:10" s="33" customFormat="1" ht="16.7" customHeight="1" x14ac:dyDescent="0.2">
      <c r="A251" s="42">
        <v>182</v>
      </c>
      <c r="B251" s="30" t="s">
        <v>272</v>
      </c>
      <c r="C251" s="34">
        <v>516549</v>
      </c>
      <c r="D251" s="34">
        <v>566140</v>
      </c>
      <c r="E251" s="34">
        <v>743867</v>
      </c>
      <c r="F251" s="34">
        <v>510863</v>
      </c>
      <c r="H251" s="21">
        <v>851202.11000000022</v>
      </c>
      <c r="J251" s="21">
        <v>992849.05999999994</v>
      </c>
    </row>
    <row r="252" spans="1:10" s="33" customFormat="1" ht="16.7" customHeight="1" x14ac:dyDescent="0.2">
      <c r="A252" s="42">
        <v>183</v>
      </c>
      <c r="B252" s="30" t="s">
        <v>273</v>
      </c>
      <c r="C252" s="34">
        <v>1824875</v>
      </c>
      <c r="D252" s="34">
        <v>1366972</v>
      </c>
      <c r="E252" s="34">
        <v>927681</v>
      </c>
      <c r="F252" s="34">
        <v>1108389</v>
      </c>
      <c r="H252" s="21">
        <v>1721098.5999999999</v>
      </c>
      <c r="J252" s="21">
        <v>839670.09000000008</v>
      </c>
    </row>
    <row r="253" spans="1:10" s="33" customFormat="1" ht="16.7" customHeight="1" x14ac:dyDescent="0.2">
      <c r="A253" s="42">
        <v>184</v>
      </c>
      <c r="B253" s="30" t="s">
        <v>274</v>
      </c>
      <c r="C253" s="34">
        <v>6729133</v>
      </c>
      <c r="D253" s="34">
        <v>1233190</v>
      </c>
      <c r="E253" s="34">
        <v>4206731</v>
      </c>
      <c r="F253" s="34">
        <v>2602573</v>
      </c>
      <c r="H253" s="21">
        <v>5942942.2399999993</v>
      </c>
      <c r="J253" s="21">
        <v>1003104.1370000001</v>
      </c>
    </row>
    <row r="254" spans="1:10" s="33" customFormat="1" ht="16.7" customHeight="1" x14ac:dyDescent="0.2">
      <c r="A254" s="42">
        <v>185</v>
      </c>
      <c r="B254" s="30" t="s">
        <v>275</v>
      </c>
      <c r="C254" s="34">
        <v>1092472</v>
      </c>
      <c r="D254" s="34">
        <v>1191497</v>
      </c>
      <c r="E254" s="34">
        <v>960402</v>
      </c>
      <c r="F254" s="34">
        <v>879125</v>
      </c>
      <c r="H254" s="21">
        <v>1112072.69</v>
      </c>
      <c r="J254" s="21">
        <v>768862.36</v>
      </c>
    </row>
    <row r="255" spans="1:10" s="33" customFormat="1" ht="16.7" customHeight="1" x14ac:dyDescent="0.2">
      <c r="A255" s="42">
        <v>186</v>
      </c>
      <c r="B255" s="30" t="s">
        <v>276</v>
      </c>
      <c r="C255" s="34">
        <v>2264769</v>
      </c>
      <c r="D255" s="34">
        <v>-971070</v>
      </c>
      <c r="E255" s="34">
        <v>-1517535</v>
      </c>
      <c r="F255" s="34">
        <v>2117373</v>
      </c>
      <c r="H255" s="21">
        <v>1893284.8799999997</v>
      </c>
      <c r="J255" s="21">
        <v>1127783.79</v>
      </c>
    </row>
    <row r="256" spans="1:10" s="33" customFormat="1" ht="16.7" customHeight="1" x14ac:dyDescent="0.2">
      <c r="A256" s="42">
        <v>187</v>
      </c>
      <c r="B256" s="30" t="s">
        <v>277</v>
      </c>
      <c r="C256" s="34">
        <v>127663</v>
      </c>
      <c r="D256" s="34">
        <v>-3099483</v>
      </c>
      <c r="E256" s="34">
        <v>-2135543</v>
      </c>
      <c r="F256" s="34">
        <v>1132660</v>
      </c>
      <c r="H256" s="21">
        <v>996411.9499999996</v>
      </c>
      <c r="J256" s="21">
        <v>-160210.69000000064</v>
      </c>
    </row>
    <row r="257" spans="1:10" s="33" customFormat="1" ht="16.7" customHeight="1" x14ac:dyDescent="0.2">
      <c r="A257" s="42">
        <v>188</v>
      </c>
      <c r="B257" s="30" t="s">
        <v>278</v>
      </c>
      <c r="C257" s="34">
        <v>162329</v>
      </c>
      <c r="D257" s="34">
        <v>140462</v>
      </c>
      <c r="E257" s="34">
        <v>139548</v>
      </c>
      <c r="F257" s="34">
        <v>139814</v>
      </c>
      <c r="H257" s="21">
        <v>162570.53</v>
      </c>
      <c r="J257" s="21">
        <v>109603.55</v>
      </c>
    </row>
    <row r="258" spans="1:10" s="33" customFormat="1" ht="16.7" customHeight="1" x14ac:dyDescent="0.2">
      <c r="A258" s="42">
        <v>189</v>
      </c>
      <c r="B258" s="30" t="s">
        <v>279</v>
      </c>
      <c r="C258" s="34">
        <v>3992821</v>
      </c>
      <c r="D258" s="34">
        <v>3801736</v>
      </c>
      <c r="E258" s="34">
        <v>2390590</v>
      </c>
      <c r="F258" s="34">
        <v>1919336</v>
      </c>
      <c r="H258" s="21">
        <v>3286344.6300000004</v>
      </c>
      <c r="J258" s="21">
        <v>2191813.6</v>
      </c>
    </row>
    <row r="259" spans="1:10" s="33" customFormat="1" ht="16.7" customHeight="1" x14ac:dyDescent="0.2">
      <c r="A259" s="42">
        <v>190</v>
      </c>
      <c r="B259" s="30" t="s">
        <v>280</v>
      </c>
      <c r="C259" s="34" t="s">
        <v>302</v>
      </c>
      <c r="D259" s="34" t="s">
        <v>303</v>
      </c>
      <c r="E259" s="34">
        <v>0</v>
      </c>
      <c r="F259" s="34">
        <v>0</v>
      </c>
      <c r="H259" s="20">
        <v>0</v>
      </c>
      <c r="J259" s="20">
        <v>0</v>
      </c>
    </row>
    <row r="260" spans="1:10" s="33" customFormat="1" ht="16.7" customHeight="1" x14ac:dyDescent="0.2">
      <c r="A260" s="42">
        <v>191</v>
      </c>
      <c r="B260" s="30" t="s">
        <v>281</v>
      </c>
      <c r="C260" s="34">
        <v>119861</v>
      </c>
      <c r="D260" s="34">
        <v>134748</v>
      </c>
      <c r="E260" s="34">
        <v>295365</v>
      </c>
      <c r="F260" s="34">
        <v>226697</v>
      </c>
      <c r="H260" s="21">
        <v>105335.46</v>
      </c>
      <c r="J260" s="21">
        <v>46786.18</v>
      </c>
    </row>
    <row r="261" spans="1:10" s="33" customFormat="1" ht="16.7" customHeight="1" x14ac:dyDescent="0.2">
      <c r="A261" s="42">
        <v>192</v>
      </c>
      <c r="B261" s="30" t="s">
        <v>282</v>
      </c>
      <c r="C261" s="34">
        <v>760593</v>
      </c>
      <c r="D261" s="34">
        <v>480603</v>
      </c>
      <c r="E261" s="34">
        <v>1424413</v>
      </c>
      <c r="F261" s="34">
        <v>966171</v>
      </c>
      <c r="H261" s="21">
        <v>592234.79700000002</v>
      </c>
      <c r="J261" s="21">
        <v>410816.80000000005</v>
      </c>
    </row>
    <row r="262" spans="1:10" s="33" customFormat="1" ht="16.7" customHeight="1" x14ac:dyDescent="0.2">
      <c r="A262" s="42">
        <v>193</v>
      </c>
      <c r="B262" s="30" t="s">
        <v>283</v>
      </c>
      <c r="C262" s="34">
        <v>69999</v>
      </c>
      <c r="D262" s="34">
        <v>45246</v>
      </c>
      <c r="E262" s="34">
        <v>243073</v>
      </c>
      <c r="F262" s="34">
        <v>256777</v>
      </c>
      <c r="H262" s="21">
        <v>69509.84</v>
      </c>
      <c r="J262" s="21">
        <v>39300.79</v>
      </c>
    </row>
    <row r="263" spans="1:10" s="33" customFormat="1" ht="16.7" customHeight="1" x14ac:dyDescent="0.2">
      <c r="A263" s="42">
        <v>194</v>
      </c>
      <c r="B263" s="30" t="s">
        <v>284</v>
      </c>
      <c r="C263" s="34">
        <v>26256584</v>
      </c>
      <c r="D263" s="34">
        <v>13459587</v>
      </c>
      <c r="E263" s="34">
        <v>16428125</v>
      </c>
      <c r="F263" s="34">
        <v>20227484</v>
      </c>
      <c r="H263" s="21">
        <v>25376148.906999983</v>
      </c>
      <c r="J263" s="21">
        <v>13433230.867000004</v>
      </c>
    </row>
    <row r="264" spans="1:10" ht="16.7" customHeight="1" x14ac:dyDescent="0.2">
      <c r="A264" s="13">
        <v>195</v>
      </c>
      <c r="B264" s="3" t="s">
        <v>53</v>
      </c>
      <c r="C264" s="28"/>
      <c r="D264" s="28"/>
      <c r="E264" s="28"/>
      <c r="F264" s="28"/>
      <c r="H264" s="27"/>
      <c r="J264" s="27"/>
    </row>
    <row r="265" spans="1:10" s="33" customFormat="1" ht="16.7" customHeight="1" x14ac:dyDescent="0.2">
      <c r="A265" s="42">
        <v>196</v>
      </c>
      <c r="B265" s="30" t="s">
        <v>285</v>
      </c>
      <c r="C265" s="34">
        <v>3157747</v>
      </c>
      <c r="D265" s="34">
        <v>2921334</v>
      </c>
      <c r="E265" s="34">
        <v>2664059</v>
      </c>
      <c r="F265" s="34">
        <v>2993639</v>
      </c>
      <c r="H265" s="21">
        <v>1880714.8299999998</v>
      </c>
      <c r="J265" s="21">
        <v>134740.56</v>
      </c>
    </row>
    <row r="266" spans="1:10" s="33" customFormat="1" ht="16.7" customHeight="1" x14ac:dyDescent="0.2">
      <c r="A266" s="67">
        <v>196.1</v>
      </c>
      <c r="B266" s="30" t="s">
        <v>350</v>
      </c>
      <c r="C266" s="34">
        <v>0</v>
      </c>
      <c r="D266" s="34">
        <v>0</v>
      </c>
      <c r="E266" s="34">
        <v>0</v>
      </c>
      <c r="F266" s="34">
        <v>0</v>
      </c>
      <c r="H266" s="21">
        <v>2300.5</v>
      </c>
      <c r="J266" s="21">
        <v>8733.11</v>
      </c>
    </row>
    <row r="267" spans="1:10" s="33" customFormat="1" ht="16.7" customHeight="1" x14ac:dyDescent="0.2">
      <c r="A267" s="67">
        <v>196.2</v>
      </c>
      <c r="B267" s="30" t="s">
        <v>351</v>
      </c>
      <c r="C267" s="34">
        <v>0</v>
      </c>
      <c r="D267" s="34">
        <v>0</v>
      </c>
      <c r="E267" s="34">
        <v>0</v>
      </c>
      <c r="F267" s="34">
        <v>0</v>
      </c>
      <c r="H267" s="21">
        <v>326536.60000000003</v>
      </c>
      <c r="J267" s="21">
        <v>531999.30000000005</v>
      </c>
    </row>
    <row r="268" spans="1:10" s="33" customFormat="1" ht="16.7" customHeight="1" x14ac:dyDescent="0.2">
      <c r="A268" s="67">
        <v>196.3</v>
      </c>
      <c r="B268" s="30" t="s">
        <v>352</v>
      </c>
      <c r="C268" s="34">
        <v>0</v>
      </c>
      <c r="D268" s="34">
        <v>0</v>
      </c>
      <c r="E268" s="34">
        <v>0</v>
      </c>
      <c r="F268" s="34">
        <v>0</v>
      </c>
      <c r="H268" s="21">
        <v>55690.720000000001</v>
      </c>
      <c r="J268" s="21">
        <v>76932.97</v>
      </c>
    </row>
    <row r="269" spans="1:10" s="33" customFormat="1" ht="16.7" customHeight="1" x14ac:dyDescent="0.2">
      <c r="A269" s="67">
        <v>196.4</v>
      </c>
      <c r="B269" s="30" t="s">
        <v>353</v>
      </c>
      <c r="C269" s="34">
        <v>0</v>
      </c>
      <c r="D269" s="34">
        <v>0</v>
      </c>
      <c r="E269" s="34">
        <v>0</v>
      </c>
      <c r="F269" s="34"/>
      <c r="H269" s="21">
        <v>2265242.65</v>
      </c>
      <c r="J269" s="21">
        <v>752405.94</v>
      </c>
    </row>
    <row r="270" spans="1:10" s="33" customFormat="1" ht="16.7" customHeight="1" x14ac:dyDescent="0.2">
      <c r="A270" s="42">
        <v>197</v>
      </c>
      <c r="B270" s="30" t="s">
        <v>286</v>
      </c>
      <c r="C270" s="34">
        <v>29414331</v>
      </c>
      <c r="D270" s="34">
        <v>16380921</v>
      </c>
      <c r="E270" s="34">
        <v>19092184</v>
      </c>
      <c r="F270" s="34">
        <v>23221123</v>
      </c>
      <c r="H270" s="21">
        <v>27641391.556999978</v>
      </c>
      <c r="J270" s="21">
        <v>14185636.807000004</v>
      </c>
    </row>
    <row r="271" spans="1:10" s="33" customFormat="1" ht="16.7" customHeight="1" x14ac:dyDescent="0.2">
      <c r="A271" s="42">
        <v>198</v>
      </c>
      <c r="B271" s="30" t="s">
        <v>287</v>
      </c>
      <c r="C271" s="34">
        <v>454840394</v>
      </c>
      <c r="D271" s="34">
        <v>395126219</v>
      </c>
      <c r="E271" s="34">
        <v>588563493</v>
      </c>
      <c r="F271" s="34">
        <v>455971214</v>
      </c>
      <c r="H271" s="19">
        <v>477180424.92000014</v>
      </c>
      <c r="J271" s="19">
        <v>355139482.54199994</v>
      </c>
    </row>
    <row r="272" spans="1:10" ht="15" customHeight="1" x14ac:dyDescent="0.2">
      <c r="A272" s="5"/>
      <c r="B272" s="5"/>
      <c r="C272" s="5"/>
      <c r="D272" s="5"/>
    </row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</sheetData>
  <mergeCells count="3">
    <mergeCell ref="A4:F4"/>
    <mergeCell ref="A5:F5"/>
    <mergeCell ref="A6:A7"/>
  </mergeCells>
  <pageMargins left="0.75" right="0.75" top="1" bottom="1" header="0.5" footer="0.5"/>
  <pageSetup scale="55" fitToHeight="10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FGMzA2RUU3LUUzOUUtNDY1Ni1BMzk5LTczRkRERjg0NEM2M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yLzIwMjUgMzo0MDoyNi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6ObnhoyE7T1hf/4Nn58wFLo6Y9YlnryPsrPTsPi87LQ=</DigestValue>
      </Reference>
      <Reference URI="#CLASSIFICATIONHISTORY">
        <DigestMethod Algorithm="http://www.w3.org/2001/04/xmlenc#sha256"/>
        <DigestValue>sj6UWY29RUmwYcEvEYuw/812V14BP1YaraoRdwf0wNU=</DigestValue>
      </Reference>
    </SignedInfo>
    <SignatureValue>HewfMcKfWKErJY4NCf5mLVahcRIbmvKVeipCmS1xye+R2vvnvFKImICWJnnq8lMFjPT2JGGTYFxIM6pYSDLEGQ==</SignatureValue>
    <Object Id="CLASSIFICATIONHISTORY">
      <ArrayOfString xmlns:xsd="http://www.w3.org/2001/XMLSchema" xmlns:xsi="http://www.w3.org/2001/XMLSchema-instance" xmlns="">
        <string>PNrAYNE7Ps5nNlTg6X+Tvt05KlO7C2gm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1F306EE7-E39E-4656-A399-73FDDF844C60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888FBE43-F35F-41C4-B26B-CD5D00BB1656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F0A7EB05-C2F5-46E3-9178-B8E1725ED4F4}"/>
</file>

<file path=customXml/itemProps4.xml><?xml version="1.0" encoding="utf-8"?>
<ds:datastoreItem xmlns:ds="http://schemas.openxmlformats.org/officeDocument/2006/customXml" ds:itemID="{69BBF6DC-2F75-4F80-87F1-5BEF800FAAF3}"/>
</file>

<file path=customXml/itemProps5.xml><?xml version="1.0" encoding="utf-8"?>
<ds:datastoreItem xmlns:ds="http://schemas.openxmlformats.org/officeDocument/2006/customXml" ds:itemID="{E5397449-3F1E-45AF-9A0F-B3825D9B7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</vt:lpstr>
      <vt:lpstr>Expense</vt:lpstr>
      <vt:lpstr>Expense!Print_Titles</vt:lpstr>
      <vt:lpstr>Revenue!Print_Titles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Brian C Ciborek</cp:lastModifiedBy>
  <cp:revision>2</cp:revision>
  <cp:lastPrinted>2023-08-17T16:01:37Z</cp:lastPrinted>
  <dcterms:created xsi:type="dcterms:W3CDTF">2023-08-17T15:21:54Z</dcterms:created>
  <dcterms:modified xsi:type="dcterms:W3CDTF">2025-10-02T17:24:32Z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c4dfd5f9-d85e-4b08-b295-8135495e20e6</vt:lpwstr>
  </property>
  <property fmtid="{D5CDD505-2E9C-101B-9397-08002B2CF9AE}" pid="3" name="bjSaver">
    <vt:lpwstr>gu2o5dNIpgK/IMCL1CU0RhwyV6FkKGq0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{1F306EE7-E39E-4656-A399-73FDDF844C60}</vt:lpwstr>
  </property>
  <property fmtid="{D5CDD505-2E9C-101B-9397-08002B2CF9AE}" pid="13" name="ContentTypeId">
    <vt:lpwstr>0x0101004DF805D1E1DA4A49A223477D3B105720</vt:lpwstr>
  </property>
</Properties>
</file>