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0" documentId="13_ncr:1_{6559CA1E-C589-4B87-BAD8-B98B37E675E4}" xr6:coauthVersionLast="47" xr6:coauthVersionMax="47" xr10:uidLastSave="{00000000-0000-0000-0000-000000000000}"/>
  <bookViews>
    <workbookView xWindow="28680" yWindow="-120" windowWidth="20730" windowHeight="11040" tabRatio="880" xr2:uid="{AD1DC141-F7BE-4E66-BE7F-9EA9BCA17B86}"/>
  </bookViews>
  <sheets>
    <sheet name="Summary" sheetId="5" r:id="rId1"/>
    <sheet name="Savings Plan &amp; Benefits" sheetId="6" r:id="rId2"/>
    <sheet name="Source &gt;&gt;&gt;" sheetId="7" r:id="rId3"/>
    <sheet name="IU Settlements for PAY JEs" sheetId="4" r:id="rId4"/>
    <sheet name="AP Invoices" sheetId="1" r:id="rId5"/>
    <sheet name="Manual PAY Journal Entries" sheetId="3" r:id="rId6"/>
    <sheet name="Queries" sheetId="2" r:id="rId7"/>
    <sheet name="Schedule" sheetId="8" r:id="rId8"/>
  </sheets>
  <definedNames>
    <definedName name="_xlnm._FilterDatabase" localSheetId="4" hidden="1">'AP Invoices'!$A$3:$AC$105</definedName>
    <definedName name="_xlnm._FilterDatabase" localSheetId="3" hidden="1">'IU Settlements for PAY JEs'!$A$3:$L$901</definedName>
    <definedName name="_xlnm._FilterDatabase" localSheetId="5" hidden="1">'Manual PAY Journal Entries'!$A$3:$L$982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5" i="6" l="1"/>
  <c r="P336" i="6"/>
  <c r="P337" i="6"/>
  <c r="P338" i="6"/>
  <c r="P339" i="6"/>
  <c r="P340" i="6"/>
  <c r="P341" i="6"/>
  <c r="P342" i="6"/>
  <c r="P343" i="6"/>
  <c r="P344" i="6"/>
  <c r="P345" i="6"/>
  <c r="H31" i="8"/>
  <c r="D31" i="8"/>
  <c r="F31" i="8" s="1"/>
  <c r="H30" i="8"/>
  <c r="D30" i="8"/>
  <c r="F30" i="8" s="1"/>
  <c r="H29" i="8"/>
  <c r="D29" i="8"/>
  <c r="F29" i="8" s="1"/>
  <c r="H28" i="8"/>
  <c r="D28" i="8"/>
  <c r="F28" i="8" s="1"/>
  <c r="H27" i="8"/>
  <c r="D27" i="8"/>
  <c r="F27" i="8" s="1"/>
  <c r="H26" i="8"/>
  <c r="D26" i="8"/>
  <c r="F26" i="8" s="1"/>
  <c r="H25" i="8"/>
  <c r="D25" i="8"/>
  <c r="F25" i="8" s="1"/>
  <c r="H24" i="8"/>
  <c r="D24" i="8"/>
  <c r="F24" i="8" s="1"/>
  <c r="H23" i="8"/>
  <c r="D23" i="8"/>
  <c r="F23" i="8" s="1"/>
  <c r="H22" i="8"/>
  <c r="D22" i="8"/>
  <c r="F22" i="8" s="1"/>
  <c r="H21" i="8"/>
  <c r="D21" i="8"/>
  <c r="F21" i="8" s="1"/>
  <c r="H20" i="8"/>
  <c r="D20" i="8"/>
  <c r="F20" i="8" s="1"/>
  <c r="H19" i="8"/>
  <c r="D19" i="8"/>
  <c r="F19" i="8" s="1"/>
  <c r="H18" i="8"/>
  <c r="D18" i="8"/>
  <c r="F18" i="8" s="1"/>
  <c r="H17" i="8"/>
  <c r="D17" i="8"/>
  <c r="F17" i="8" s="1"/>
  <c r="H16" i="8"/>
  <c r="D16" i="8"/>
  <c r="F16" i="8" s="1"/>
  <c r="H15" i="8"/>
  <c r="D15" i="8"/>
  <c r="F15" i="8" s="1"/>
  <c r="H14" i="8"/>
  <c r="D14" i="8"/>
  <c r="F14" i="8" s="1"/>
  <c r="H13" i="8"/>
  <c r="D13" i="8"/>
  <c r="F13" i="8" s="1"/>
  <c r="H12" i="8"/>
  <c r="D12" i="8"/>
  <c r="F12" i="8" s="1"/>
  <c r="H11" i="8"/>
  <c r="D11" i="8"/>
  <c r="F11" i="8" s="1"/>
  <c r="H10" i="8"/>
  <c r="D10" i="8"/>
  <c r="F10" i="8" s="1"/>
  <c r="H9" i="8"/>
  <c r="D9" i="8"/>
  <c r="F9" i="8" s="1"/>
  <c r="H8" i="8"/>
  <c r="D8" i="8"/>
  <c r="F8" i="8" s="1"/>
  <c r="H7" i="8"/>
  <c r="D7" i="8"/>
  <c r="F7" i="8" s="1"/>
  <c r="H6" i="8"/>
  <c r="D6" i="8"/>
  <c r="F6" i="8" s="1"/>
  <c r="M247" i="6" l="1"/>
  <c r="N247" i="6" s="1"/>
  <c r="M248" i="6"/>
  <c r="N248" i="6" s="1"/>
  <c r="M249" i="6"/>
  <c r="N249" i="6"/>
  <c r="O249" i="6"/>
  <c r="P249" i="6"/>
  <c r="R249" i="6"/>
  <c r="S249" i="6"/>
  <c r="M250" i="6"/>
  <c r="M251" i="6"/>
  <c r="N251" i="6" s="1"/>
  <c r="M252" i="6"/>
  <c r="N252" i="6"/>
  <c r="O252" i="6"/>
  <c r="P252" i="6"/>
  <c r="R252" i="6"/>
  <c r="S252" i="6"/>
  <c r="M253" i="6"/>
  <c r="N253" i="6"/>
  <c r="O253" i="6"/>
  <c r="P253" i="6"/>
  <c r="R253" i="6" s="1"/>
  <c r="S253" i="6" s="1"/>
  <c r="M254" i="6"/>
  <c r="N254" i="6" s="1"/>
  <c r="M255" i="6"/>
  <c r="O255" i="6" s="1"/>
  <c r="N255" i="6"/>
  <c r="P255" i="6" s="1"/>
  <c r="R255" i="6" s="1"/>
  <c r="S255" i="6" s="1"/>
  <c r="M256" i="6"/>
  <c r="N256" i="6" s="1"/>
  <c r="M257" i="6"/>
  <c r="N257" i="6" s="1"/>
  <c r="M258" i="6"/>
  <c r="N258" i="6" s="1"/>
  <c r="M259" i="6"/>
  <c r="N259" i="6"/>
  <c r="O259" i="6" s="1"/>
  <c r="P259" i="6" s="1"/>
  <c r="R259" i="6" s="1"/>
  <c r="S259" i="6" s="1"/>
  <c r="M260" i="6"/>
  <c r="O260" i="6" s="1"/>
  <c r="N260" i="6"/>
  <c r="P260" i="6" s="1"/>
  <c r="R260" i="6" s="1"/>
  <c r="S260" i="6" s="1"/>
  <c r="M151" i="6"/>
  <c r="N151" i="6" s="1"/>
  <c r="M152" i="6"/>
  <c r="N152" i="6"/>
  <c r="O152" i="6" s="1"/>
  <c r="P152" i="6" s="1"/>
  <c r="R152" i="6" s="1"/>
  <c r="S152" i="6" s="1"/>
  <c r="M153" i="6"/>
  <c r="N153" i="6"/>
  <c r="O153" i="6" s="1"/>
  <c r="P153" i="6" s="1"/>
  <c r="R153" i="6" s="1"/>
  <c r="S153" i="6" s="1"/>
  <c r="M154" i="6"/>
  <c r="O154" i="6" s="1"/>
  <c r="N154" i="6"/>
  <c r="M155" i="6"/>
  <c r="N155" i="6" s="1"/>
  <c r="M156" i="6"/>
  <c r="N156" i="6" s="1"/>
  <c r="M157" i="6"/>
  <c r="M158" i="6"/>
  <c r="N158" i="6" s="1"/>
  <c r="M159" i="6"/>
  <c r="M160" i="6"/>
  <c r="M161" i="6"/>
  <c r="N161" i="6" s="1"/>
  <c r="M162" i="6"/>
  <c r="N162" i="6" s="1"/>
  <c r="M163" i="6"/>
  <c r="N163" i="6"/>
  <c r="O163" i="6"/>
  <c r="P163" i="6"/>
  <c r="R163" i="6"/>
  <c r="S163" i="6" s="1"/>
  <c r="M164" i="6"/>
  <c r="O164" i="6" s="1"/>
  <c r="N164" i="6"/>
  <c r="M165" i="6"/>
  <c r="N165" i="6" s="1"/>
  <c r="M166" i="6"/>
  <c r="N166" i="6"/>
  <c r="O166" i="6" s="1"/>
  <c r="P166" i="6" s="1"/>
  <c r="R166" i="6" s="1"/>
  <c r="S166" i="6" s="1"/>
  <c r="M167" i="6"/>
  <c r="N167" i="6" s="1"/>
  <c r="M168" i="6"/>
  <c r="N168" i="6" s="1"/>
  <c r="M169" i="6"/>
  <c r="N169" i="6"/>
  <c r="O169" i="6"/>
  <c r="P169" i="6"/>
  <c r="R169" i="6"/>
  <c r="S169" i="6" s="1"/>
  <c r="M170" i="6"/>
  <c r="N170" i="6"/>
  <c r="O170" i="6" s="1"/>
  <c r="M171" i="6"/>
  <c r="N171" i="6" s="1"/>
  <c r="M172" i="6"/>
  <c r="N172" i="6"/>
  <c r="O172" i="6"/>
  <c r="P172" i="6"/>
  <c r="R172" i="6" s="1"/>
  <c r="S172" i="6" s="1"/>
  <c r="M173" i="6"/>
  <c r="N173" i="6"/>
  <c r="O173" i="6" s="1"/>
  <c r="P173" i="6" s="1"/>
  <c r="R173" i="6" s="1"/>
  <c r="S173" i="6" s="1"/>
  <c r="M174" i="6"/>
  <c r="O174" i="6" s="1"/>
  <c r="N174" i="6"/>
  <c r="M175" i="6"/>
  <c r="N175" i="6" s="1"/>
  <c r="M176" i="6"/>
  <c r="N176" i="6"/>
  <c r="O176" i="6"/>
  <c r="P176" i="6"/>
  <c r="R176" i="6"/>
  <c r="S176" i="6"/>
  <c r="M177" i="6"/>
  <c r="M178" i="6"/>
  <c r="N178" i="6" s="1"/>
  <c r="M179" i="6"/>
  <c r="N179" i="6"/>
  <c r="O179" i="6"/>
  <c r="P179" i="6"/>
  <c r="R179" i="6"/>
  <c r="S179" i="6"/>
  <c r="M180" i="6"/>
  <c r="N180" i="6"/>
  <c r="P180" i="6" s="1"/>
  <c r="R180" i="6" s="1"/>
  <c r="S180" i="6" s="1"/>
  <c r="O180" i="6"/>
  <c r="M181" i="6"/>
  <c r="N181" i="6" s="1"/>
  <c r="M182" i="6"/>
  <c r="N182" i="6"/>
  <c r="O182" i="6"/>
  <c r="P182" i="6"/>
  <c r="R182" i="6"/>
  <c r="S182" i="6"/>
  <c r="M38" i="6"/>
  <c r="M87" i="6"/>
  <c r="N87" i="6"/>
  <c r="O87" i="6" s="1"/>
  <c r="M88" i="6"/>
  <c r="N88" i="6" s="1"/>
  <c r="M89" i="6"/>
  <c r="N89" i="6" s="1"/>
  <c r="M90" i="6"/>
  <c r="O90" i="6" s="1"/>
  <c r="N90" i="6"/>
  <c r="P90" i="6" s="1"/>
  <c r="R90" i="6" s="1"/>
  <c r="S90" i="6" s="1"/>
  <c r="M91" i="6"/>
  <c r="N91" i="6" s="1"/>
  <c r="M92" i="6"/>
  <c r="N92" i="6"/>
  <c r="O92" i="6"/>
  <c r="P92" i="6"/>
  <c r="R92" i="6" s="1"/>
  <c r="S92" i="6" s="1"/>
  <c r="M93" i="6"/>
  <c r="N93" i="6"/>
  <c r="O93" i="6"/>
  <c r="P93" i="6"/>
  <c r="R93" i="6" s="1"/>
  <c r="S93" i="6" s="1"/>
  <c r="M94" i="6"/>
  <c r="N94" i="6" s="1"/>
  <c r="M95" i="6"/>
  <c r="N95" i="6"/>
  <c r="O95" i="6" s="1"/>
  <c r="P95" i="6" s="1"/>
  <c r="R95" i="6" s="1"/>
  <c r="S95" i="6" s="1"/>
  <c r="M96" i="6"/>
  <c r="N96" i="6" s="1"/>
  <c r="M80" i="6"/>
  <c r="N80" i="6" s="1"/>
  <c r="M81" i="6"/>
  <c r="N81" i="6" s="1"/>
  <c r="M82" i="6"/>
  <c r="N82" i="6" s="1"/>
  <c r="M83" i="6"/>
  <c r="N83" i="6"/>
  <c r="P83" i="6" s="1"/>
  <c r="R83" i="6" s="1"/>
  <c r="S83" i="6" s="1"/>
  <c r="O83" i="6"/>
  <c r="M84" i="6"/>
  <c r="N84" i="6" s="1"/>
  <c r="M85" i="6"/>
  <c r="N85" i="6" s="1"/>
  <c r="M86" i="6"/>
  <c r="N86" i="6"/>
  <c r="O86" i="6"/>
  <c r="P86" i="6"/>
  <c r="R86" i="6" s="1"/>
  <c r="S86" i="6" s="1"/>
  <c r="E487" i="6"/>
  <c r="E97" i="6"/>
  <c r="B8" i="5" s="1"/>
  <c r="E484" i="6"/>
  <c r="B13" i="5" s="1"/>
  <c r="M483" i="6"/>
  <c r="M482" i="6"/>
  <c r="M481" i="6"/>
  <c r="N481" i="6" s="1"/>
  <c r="M480" i="6"/>
  <c r="M479" i="6"/>
  <c r="M478" i="6"/>
  <c r="N478" i="6" s="1"/>
  <c r="M477" i="6"/>
  <c r="N477" i="6" s="1"/>
  <c r="M476" i="6"/>
  <c r="N476" i="6" s="1"/>
  <c r="M475" i="6"/>
  <c r="M474" i="6"/>
  <c r="M473" i="6"/>
  <c r="N473" i="6" s="1"/>
  <c r="M472" i="6"/>
  <c r="M471" i="6"/>
  <c r="M470" i="6"/>
  <c r="M469" i="6"/>
  <c r="M468" i="6"/>
  <c r="N468" i="6" s="1"/>
  <c r="M467" i="6"/>
  <c r="M466" i="6"/>
  <c r="N466" i="6" s="1"/>
  <c r="M465" i="6"/>
  <c r="M464" i="6"/>
  <c r="M463" i="6"/>
  <c r="N463" i="6" s="1"/>
  <c r="M462" i="6"/>
  <c r="M461" i="6"/>
  <c r="N461" i="6" s="1"/>
  <c r="M460" i="6"/>
  <c r="M459" i="6"/>
  <c r="M458" i="6"/>
  <c r="M457" i="6"/>
  <c r="M456" i="6"/>
  <c r="N456" i="6" s="1"/>
  <c r="M455" i="6"/>
  <c r="M454" i="6"/>
  <c r="M453" i="6"/>
  <c r="M452" i="6"/>
  <c r="M451" i="6"/>
  <c r="N451" i="6" s="1"/>
  <c r="M450" i="6"/>
  <c r="N450" i="6" s="1"/>
  <c r="M449" i="6"/>
  <c r="M448" i="6"/>
  <c r="N448" i="6" s="1"/>
  <c r="E444" i="6"/>
  <c r="M443" i="6"/>
  <c r="M442" i="6"/>
  <c r="N442" i="6" s="1"/>
  <c r="M441" i="6"/>
  <c r="M440" i="6"/>
  <c r="M439" i="6"/>
  <c r="N439" i="6" s="1"/>
  <c r="M438" i="6"/>
  <c r="M437" i="6"/>
  <c r="M436" i="6"/>
  <c r="N436" i="6" s="1"/>
  <c r="M435" i="6"/>
  <c r="N435" i="6" s="1"/>
  <c r="O435" i="6" s="1"/>
  <c r="M434" i="6"/>
  <c r="M433" i="6"/>
  <c r="N433" i="6" s="1"/>
  <c r="M432" i="6"/>
  <c r="M431" i="6"/>
  <c r="M430" i="6"/>
  <c r="M429" i="6"/>
  <c r="N429" i="6" s="1"/>
  <c r="M428" i="6"/>
  <c r="M427" i="6"/>
  <c r="M426" i="6"/>
  <c r="M425" i="6"/>
  <c r="N425" i="6" s="1"/>
  <c r="O425" i="6" s="1"/>
  <c r="M424" i="6"/>
  <c r="N424" i="6" s="1"/>
  <c r="M423" i="6"/>
  <c r="N423" i="6" s="1"/>
  <c r="M422" i="6"/>
  <c r="N422" i="6" s="1"/>
  <c r="M421" i="6"/>
  <c r="M420" i="6"/>
  <c r="N420" i="6" s="1"/>
  <c r="M419" i="6"/>
  <c r="N419" i="6" s="1"/>
  <c r="M418" i="6"/>
  <c r="M417" i="6"/>
  <c r="N417" i="6" s="1"/>
  <c r="M416" i="6"/>
  <c r="M415" i="6"/>
  <c r="N415" i="6" s="1"/>
  <c r="O415" i="6" s="1"/>
  <c r="M414" i="6"/>
  <c r="N414" i="6" s="1"/>
  <c r="O414" i="6" s="1"/>
  <c r="M413" i="6"/>
  <c r="N413" i="6" s="1"/>
  <c r="M412" i="6"/>
  <c r="N412" i="6" s="1"/>
  <c r="M411" i="6"/>
  <c r="M410" i="6"/>
  <c r="M409" i="6"/>
  <c r="M408" i="6"/>
  <c r="M407" i="6"/>
  <c r="M406" i="6"/>
  <c r="M405" i="6"/>
  <c r="N405" i="6" s="1"/>
  <c r="O405" i="6" s="1"/>
  <c r="M404" i="6"/>
  <c r="N404" i="6" s="1"/>
  <c r="O404" i="6" s="1"/>
  <c r="M403" i="6"/>
  <c r="N403" i="6" s="1"/>
  <c r="M402" i="6"/>
  <c r="N402" i="6" s="1"/>
  <c r="M401" i="6"/>
  <c r="M400" i="6"/>
  <c r="M399" i="6"/>
  <c r="N399" i="6" s="1"/>
  <c r="M398" i="6"/>
  <c r="M397" i="6"/>
  <c r="M396" i="6"/>
  <c r="M395" i="6"/>
  <c r="N395" i="6" s="1"/>
  <c r="M394" i="6"/>
  <c r="N394" i="6" s="1"/>
  <c r="M393" i="6"/>
  <c r="N393" i="6" s="1"/>
  <c r="M392" i="6"/>
  <c r="M391" i="6"/>
  <c r="M390" i="6"/>
  <c r="M389" i="6"/>
  <c r="N389" i="6" s="1"/>
  <c r="M388" i="6"/>
  <c r="M387" i="6"/>
  <c r="N387" i="6" s="1"/>
  <c r="M386" i="6"/>
  <c r="N386" i="6" s="1"/>
  <c r="M385" i="6"/>
  <c r="N385" i="6" s="1"/>
  <c r="M384" i="6"/>
  <c r="M383" i="6"/>
  <c r="N383" i="6" s="1"/>
  <c r="M382" i="6"/>
  <c r="N382" i="6" s="1"/>
  <c r="O382" i="6" s="1"/>
  <c r="M381" i="6"/>
  <c r="M380" i="6"/>
  <c r="M379" i="6"/>
  <c r="M378" i="6"/>
  <c r="M377" i="6"/>
  <c r="M376" i="6"/>
  <c r="M375" i="6"/>
  <c r="N375" i="6" s="1"/>
  <c r="M374" i="6"/>
  <c r="M373" i="6"/>
  <c r="N373" i="6" s="1"/>
  <c r="M372" i="6"/>
  <c r="N372" i="6" s="1"/>
  <c r="M371" i="6"/>
  <c r="N371" i="6" s="1"/>
  <c r="M370" i="6"/>
  <c r="M369" i="6"/>
  <c r="N369" i="6" s="1"/>
  <c r="M368" i="6"/>
  <c r="M367" i="6"/>
  <c r="M366" i="6"/>
  <c r="M365" i="6"/>
  <c r="N365" i="6" s="1"/>
  <c r="M364" i="6"/>
  <c r="N364" i="6" s="1"/>
  <c r="M363" i="6"/>
  <c r="N363" i="6" s="1"/>
  <c r="M362" i="6"/>
  <c r="N362" i="6" s="1"/>
  <c r="M361" i="6"/>
  <c r="N361" i="6" s="1"/>
  <c r="M360" i="6"/>
  <c r="M359" i="6"/>
  <c r="M358" i="6"/>
  <c r="M357" i="6"/>
  <c r="M356" i="6"/>
  <c r="N356" i="6" s="1"/>
  <c r="M355" i="6"/>
  <c r="N355" i="6" s="1"/>
  <c r="M354" i="6"/>
  <c r="M353" i="6"/>
  <c r="N353" i="6" s="1"/>
  <c r="M352" i="6"/>
  <c r="N352" i="6" s="1"/>
  <c r="M351" i="6"/>
  <c r="N351" i="6" s="1"/>
  <c r="M350" i="6"/>
  <c r="E346" i="6"/>
  <c r="O337" i="6"/>
  <c r="O325" i="6"/>
  <c r="O322" i="6"/>
  <c r="O310" i="6"/>
  <c r="O300" i="6"/>
  <c r="O297" i="6"/>
  <c r="P297" i="6" s="1"/>
  <c r="R297" i="6" s="1"/>
  <c r="S297" i="6" s="1"/>
  <c r="O290" i="6"/>
  <c r="O279" i="6"/>
  <c r="O270" i="6"/>
  <c r="E261" i="6"/>
  <c r="B12" i="5" s="1"/>
  <c r="M246" i="6"/>
  <c r="N246" i="6" s="1"/>
  <c r="M245" i="6"/>
  <c r="N245" i="6" s="1"/>
  <c r="M244" i="6"/>
  <c r="M243" i="6"/>
  <c r="N243" i="6" s="1"/>
  <c r="M242" i="6"/>
  <c r="N242" i="6" s="1"/>
  <c r="M241" i="6"/>
  <c r="N241" i="6" s="1"/>
  <c r="M240" i="6"/>
  <c r="N240" i="6" s="1"/>
  <c r="M239" i="6"/>
  <c r="M238" i="6"/>
  <c r="N238" i="6" s="1"/>
  <c r="M237" i="6"/>
  <c r="N237" i="6" s="1"/>
  <c r="M236" i="6"/>
  <c r="N236" i="6" s="1"/>
  <c r="M235" i="6"/>
  <c r="N235" i="6" s="1"/>
  <c r="M234" i="6"/>
  <c r="M233" i="6"/>
  <c r="N233" i="6" s="1"/>
  <c r="M232" i="6"/>
  <c r="N232" i="6" s="1"/>
  <c r="M231" i="6"/>
  <c r="N231" i="6" s="1"/>
  <c r="O231" i="6" s="1"/>
  <c r="M230" i="6"/>
  <c r="N230" i="6" s="1"/>
  <c r="M229" i="6"/>
  <c r="M228" i="6"/>
  <c r="N228" i="6" s="1"/>
  <c r="M227" i="6"/>
  <c r="N227" i="6" s="1"/>
  <c r="M226" i="6"/>
  <c r="N226" i="6" s="1"/>
  <c r="M225" i="6"/>
  <c r="N225" i="6" s="1"/>
  <c r="M224" i="6"/>
  <c r="M223" i="6"/>
  <c r="N223" i="6" s="1"/>
  <c r="M222" i="6"/>
  <c r="N222" i="6" s="1"/>
  <c r="M221" i="6"/>
  <c r="M220" i="6"/>
  <c r="N220" i="6" s="1"/>
  <c r="M219" i="6"/>
  <c r="E215" i="6"/>
  <c r="B11" i="5" s="1"/>
  <c r="M214" i="6"/>
  <c r="M213" i="6"/>
  <c r="M212" i="6"/>
  <c r="M211" i="6"/>
  <c r="M210" i="6"/>
  <c r="M209" i="6"/>
  <c r="N209" i="6" s="1"/>
  <c r="M208" i="6"/>
  <c r="M207" i="6"/>
  <c r="N207" i="6" s="1"/>
  <c r="O207" i="6" s="1"/>
  <c r="M206" i="6"/>
  <c r="N206" i="6" s="1"/>
  <c r="M205" i="6"/>
  <c r="N205" i="6" s="1"/>
  <c r="O205" i="6" s="1"/>
  <c r="M204" i="6"/>
  <c r="N204" i="6" s="1"/>
  <c r="O204" i="6" s="1"/>
  <c r="M203" i="6"/>
  <c r="M202" i="6"/>
  <c r="N202" i="6" s="1"/>
  <c r="M201" i="6"/>
  <c r="N201" i="6" s="1"/>
  <c r="O201" i="6" s="1"/>
  <c r="P201" i="6" s="1"/>
  <c r="R201" i="6" s="1"/>
  <c r="S201" i="6" s="1"/>
  <c r="M200" i="6"/>
  <c r="M199" i="6"/>
  <c r="N199" i="6" s="1"/>
  <c r="O199" i="6" s="1"/>
  <c r="M198" i="6"/>
  <c r="N198" i="6" s="1"/>
  <c r="M197" i="6"/>
  <c r="N197" i="6" s="1"/>
  <c r="O197" i="6" s="1"/>
  <c r="M196" i="6"/>
  <c r="N196" i="6" s="1"/>
  <c r="M195" i="6"/>
  <c r="N195" i="6" s="1"/>
  <c r="M194" i="6"/>
  <c r="M193" i="6"/>
  <c r="M192" i="6"/>
  <c r="N192" i="6" s="1"/>
  <c r="M191" i="6"/>
  <c r="M190" i="6"/>
  <c r="M189" i="6"/>
  <c r="M188" i="6"/>
  <c r="M187" i="6"/>
  <c r="N187" i="6" s="1"/>
  <c r="O187" i="6" s="1"/>
  <c r="E183" i="6"/>
  <c r="B10" i="5" s="1"/>
  <c r="M150" i="6"/>
  <c r="N150" i="6" s="1"/>
  <c r="M149" i="6"/>
  <c r="N149" i="6" s="1"/>
  <c r="M148" i="6"/>
  <c r="M147" i="6"/>
  <c r="M146" i="6"/>
  <c r="N146" i="6" s="1"/>
  <c r="M145" i="6"/>
  <c r="M144" i="6"/>
  <c r="M143" i="6"/>
  <c r="N143" i="6" s="1"/>
  <c r="M142" i="6"/>
  <c r="M141" i="6"/>
  <c r="E137" i="6"/>
  <c r="B9" i="5" s="1"/>
  <c r="M136" i="6"/>
  <c r="N136" i="6" s="1"/>
  <c r="M135" i="6"/>
  <c r="M134" i="6"/>
  <c r="N134" i="6" s="1"/>
  <c r="M133" i="6"/>
  <c r="M132" i="6"/>
  <c r="N132" i="6" s="1"/>
  <c r="M131" i="6"/>
  <c r="M130" i="6"/>
  <c r="N130" i="6" s="1"/>
  <c r="M129" i="6"/>
  <c r="N129" i="6" s="1"/>
  <c r="M128" i="6"/>
  <c r="M127" i="6"/>
  <c r="N127" i="6" s="1"/>
  <c r="M126" i="6"/>
  <c r="N126" i="6" s="1"/>
  <c r="M125" i="6"/>
  <c r="M124" i="6"/>
  <c r="N124" i="6" s="1"/>
  <c r="M123" i="6"/>
  <c r="M122" i="6"/>
  <c r="M121" i="6"/>
  <c r="M120" i="6"/>
  <c r="N120" i="6" s="1"/>
  <c r="M119" i="6"/>
  <c r="M118" i="6"/>
  <c r="M117" i="6"/>
  <c r="N117" i="6" s="1"/>
  <c r="M116" i="6"/>
  <c r="N116" i="6" s="1"/>
  <c r="M115" i="6"/>
  <c r="M114" i="6"/>
  <c r="M113" i="6"/>
  <c r="M112" i="6"/>
  <c r="M111" i="6"/>
  <c r="N111" i="6" s="1"/>
  <c r="M110" i="6"/>
  <c r="M109" i="6"/>
  <c r="N109" i="6" s="1"/>
  <c r="M108" i="6"/>
  <c r="M107" i="6"/>
  <c r="N107" i="6" s="1"/>
  <c r="M106" i="6"/>
  <c r="N106" i="6" s="1"/>
  <c r="M105" i="6"/>
  <c r="M104" i="6"/>
  <c r="N104" i="6" s="1"/>
  <c r="O104" i="6" s="1"/>
  <c r="M103" i="6"/>
  <c r="M102" i="6"/>
  <c r="N102" i="6" s="1"/>
  <c r="M101" i="6"/>
  <c r="N101" i="6" s="1"/>
  <c r="M79" i="6"/>
  <c r="M78" i="6"/>
  <c r="N78" i="6" s="1"/>
  <c r="M77" i="6"/>
  <c r="N77" i="6" s="1"/>
  <c r="M76" i="6"/>
  <c r="N76" i="6" s="1"/>
  <c r="M75" i="6"/>
  <c r="M74" i="6"/>
  <c r="N74" i="6" s="1"/>
  <c r="M73" i="6"/>
  <c r="N73" i="6" s="1"/>
  <c r="M72" i="6"/>
  <c r="M71" i="6"/>
  <c r="M70" i="6"/>
  <c r="M69" i="6"/>
  <c r="M68" i="6"/>
  <c r="N68" i="6" s="1"/>
  <c r="M67" i="6"/>
  <c r="M66" i="6"/>
  <c r="N66" i="6" s="1"/>
  <c r="O66" i="6" s="1"/>
  <c r="M65" i="6"/>
  <c r="N65" i="6" s="1"/>
  <c r="M64" i="6"/>
  <c r="M63" i="6"/>
  <c r="N63" i="6" s="1"/>
  <c r="M62" i="6"/>
  <c r="M61" i="6"/>
  <c r="M60" i="6"/>
  <c r="M59" i="6"/>
  <c r="M58" i="6"/>
  <c r="N58" i="6" s="1"/>
  <c r="O58" i="6" s="1"/>
  <c r="P58" i="6" s="1"/>
  <c r="R58" i="6" s="1"/>
  <c r="S58" i="6" s="1"/>
  <c r="M57" i="6"/>
  <c r="M56" i="6"/>
  <c r="M55" i="6"/>
  <c r="M54" i="6"/>
  <c r="N54" i="6" s="1"/>
  <c r="O54" i="6" s="1"/>
  <c r="M53" i="6"/>
  <c r="N53" i="6" s="1"/>
  <c r="M52" i="6"/>
  <c r="M51" i="6"/>
  <c r="M50" i="6"/>
  <c r="N50" i="6" s="1"/>
  <c r="M49" i="6"/>
  <c r="M48" i="6"/>
  <c r="M47" i="6"/>
  <c r="N47" i="6" s="1"/>
  <c r="M46" i="6"/>
  <c r="M45" i="6"/>
  <c r="M44" i="6"/>
  <c r="N44" i="6" s="1"/>
  <c r="M43" i="6"/>
  <c r="N43" i="6" s="1"/>
  <c r="E39" i="6"/>
  <c r="B7" i="5" s="1"/>
  <c r="M37" i="6"/>
  <c r="M36" i="6"/>
  <c r="N36" i="6" s="1"/>
  <c r="M35" i="6"/>
  <c r="M34" i="6"/>
  <c r="N34" i="6" s="1"/>
  <c r="M33" i="6"/>
  <c r="N33" i="6" s="1"/>
  <c r="M32" i="6"/>
  <c r="M31" i="6"/>
  <c r="M30" i="6"/>
  <c r="M29" i="6"/>
  <c r="M28" i="6"/>
  <c r="N28" i="6" s="1"/>
  <c r="M27" i="6"/>
  <c r="M26" i="6"/>
  <c r="M25" i="6"/>
  <c r="M24" i="6"/>
  <c r="N24" i="6" s="1"/>
  <c r="M23" i="6"/>
  <c r="N23" i="6" s="1"/>
  <c r="M22" i="6"/>
  <c r="M21" i="6"/>
  <c r="N21" i="6" s="1"/>
  <c r="M20" i="6"/>
  <c r="M19" i="6"/>
  <c r="N19" i="6" s="1"/>
  <c r="M18" i="6"/>
  <c r="N18" i="6" s="1"/>
  <c r="M17" i="6"/>
  <c r="M16" i="6"/>
  <c r="M15" i="6"/>
  <c r="M14" i="6"/>
  <c r="M13" i="6"/>
  <c r="N13" i="6" s="1"/>
  <c r="M12" i="6"/>
  <c r="M11" i="6"/>
  <c r="N11" i="6" s="1"/>
  <c r="O11" i="6" s="1"/>
  <c r="P11" i="6" s="1"/>
  <c r="R11" i="6" s="1"/>
  <c r="S11" i="6" s="1"/>
  <c r="M10" i="6"/>
  <c r="M9" i="6"/>
  <c r="N9" i="6" s="1"/>
  <c r="M8" i="6"/>
  <c r="M7" i="6"/>
  <c r="M6" i="6"/>
  <c r="M5" i="6"/>
  <c r="M4" i="6"/>
  <c r="M3" i="6"/>
  <c r="N3" i="6" s="1"/>
  <c r="O3" i="6" s="1"/>
  <c r="X106" i="1"/>
  <c r="AC53" i="1"/>
  <c r="M106" i="1"/>
  <c r="Q106" i="1"/>
  <c r="R106" i="1"/>
  <c r="AB106" i="1"/>
  <c r="AC14" i="1"/>
  <c r="AC15" i="1"/>
  <c r="AC13" i="1"/>
  <c r="AC105" i="1"/>
  <c r="AC104" i="1"/>
  <c r="AC103" i="1"/>
  <c r="AC102" i="1"/>
  <c r="AC10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92" i="1"/>
  <c r="AC11" i="1"/>
  <c r="AC5" i="1"/>
  <c r="AC83" i="1"/>
  <c r="AC22" i="1"/>
  <c r="AC21" i="1"/>
  <c r="AC20" i="1"/>
  <c r="AC82" i="1"/>
  <c r="AC19" i="1"/>
  <c r="AC18" i="1"/>
  <c r="AC4" i="1"/>
  <c r="AC81" i="1"/>
  <c r="AC17" i="1"/>
  <c r="AC16" i="1"/>
  <c r="AC24" i="1"/>
  <c r="AC84" i="1"/>
  <c r="AC25" i="1"/>
  <c r="AC26" i="1"/>
  <c r="AC27" i="1"/>
  <c r="AC6" i="1"/>
  <c r="AC28" i="1"/>
  <c r="AC29" i="1"/>
  <c r="AC85" i="1"/>
  <c r="AC31" i="1"/>
  <c r="AC30" i="1"/>
  <c r="AC86" i="1"/>
  <c r="AC32" i="1"/>
  <c r="AC7" i="1"/>
  <c r="AC33" i="1"/>
  <c r="AC34" i="1"/>
  <c r="AC87" i="1"/>
  <c r="AC35" i="1"/>
  <c r="AC88" i="1"/>
  <c r="AC36" i="1"/>
  <c r="AC37" i="1"/>
  <c r="AC38" i="1"/>
  <c r="AC89" i="1"/>
  <c r="AC8" i="1"/>
  <c r="AC39" i="1"/>
  <c r="AC40" i="1"/>
  <c r="AC90" i="1"/>
  <c r="AC41" i="1"/>
  <c r="AC42" i="1"/>
  <c r="AC43" i="1"/>
  <c r="AC91" i="1"/>
  <c r="AC9" i="1"/>
  <c r="AC44" i="1"/>
  <c r="AC45" i="1"/>
  <c r="AC46" i="1"/>
  <c r="AC47" i="1"/>
  <c r="AC57" i="1"/>
  <c r="AC48" i="1"/>
  <c r="AC96" i="1"/>
  <c r="AC56" i="1"/>
  <c r="AC55" i="1"/>
  <c r="AC93" i="1"/>
  <c r="AC10" i="1"/>
  <c r="AC49" i="1"/>
  <c r="AC50" i="1"/>
  <c r="AC94" i="1"/>
  <c r="AC51" i="1"/>
  <c r="AC95" i="1"/>
  <c r="AC54" i="1"/>
  <c r="AC52" i="1"/>
  <c r="AC58" i="1"/>
  <c r="AC59" i="1"/>
  <c r="AC97" i="1"/>
  <c r="AC12" i="1"/>
  <c r="AC98" i="1"/>
  <c r="AC100" i="1"/>
  <c r="AC99" i="1"/>
  <c r="AC23" i="1"/>
  <c r="O257" i="6" l="1"/>
  <c r="P257" i="6"/>
  <c r="R257" i="6" s="1"/>
  <c r="S257" i="6" s="1"/>
  <c r="P256" i="6"/>
  <c r="R256" i="6" s="1"/>
  <c r="S256" i="6" s="1"/>
  <c r="O256" i="6"/>
  <c r="O254" i="6"/>
  <c r="P254" i="6" s="1"/>
  <c r="R254" i="6" s="1"/>
  <c r="S254" i="6" s="1"/>
  <c r="O247" i="6"/>
  <c r="P247" i="6"/>
  <c r="R247" i="6" s="1"/>
  <c r="S247" i="6" s="1"/>
  <c r="O258" i="6"/>
  <c r="P258" i="6" s="1"/>
  <c r="R258" i="6" s="1"/>
  <c r="S258" i="6" s="1"/>
  <c r="O248" i="6"/>
  <c r="P248" i="6" s="1"/>
  <c r="R248" i="6" s="1"/>
  <c r="S248" i="6" s="1"/>
  <c r="O251" i="6"/>
  <c r="P251" i="6" s="1"/>
  <c r="R251" i="6" s="1"/>
  <c r="S251" i="6" s="1"/>
  <c r="N250" i="6"/>
  <c r="O155" i="6"/>
  <c r="P155" i="6" s="1"/>
  <c r="R155" i="6" s="1"/>
  <c r="S155" i="6" s="1"/>
  <c r="P154" i="6"/>
  <c r="R154" i="6" s="1"/>
  <c r="S154" i="6" s="1"/>
  <c r="O167" i="6"/>
  <c r="P167" i="6" s="1"/>
  <c r="R167" i="6" s="1"/>
  <c r="S167" i="6" s="1"/>
  <c r="O175" i="6"/>
  <c r="P175" i="6"/>
  <c r="R175" i="6" s="1"/>
  <c r="S175" i="6" s="1"/>
  <c r="P174" i="6"/>
  <c r="R174" i="6" s="1"/>
  <c r="S174" i="6" s="1"/>
  <c r="P181" i="6"/>
  <c r="R181" i="6" s="1"/>
  <c r="S181" i="6" s="1"/>
  <c r="O165" i="6"/>
  <c r="P165" i="6" s="1"/>
  <c r="R165" i="6" s="1"/>
  <c r="S165" i="6" s="1"/>
  <c r="P164" i="6"/>
  <c r="R164" i="6" s="1"/>
  <c r="S164" i="6" s="1"/>
  <c r="O162" i="6"/>
  <c r="P162" i="6" s="1"/>
  <c r="R162" i="6" s="1"/>
  <c r="S162" i="6" s="1"/>
  <c r="N177" i="6"/>
  <c r="P170" i="6"/>
  <c r="R170" i="6" s="1"/>
  <c r="S170" i="6" s="1"/>
  <c r="N157" i="6"/>
  <c r="O157" i="6" s="1"/>
  <c r="O156" i="6"/>
  <c r="P156" i="6" s="1"/>
  <c r="R156" i="6" s="1"/>
  <c r="S156" i="6" s="1"/>
  <c r="N159" i="6"/>
  <c r="N160" i="6"/>
  <c r="O168" i="6"/>
  <c r="P168" i="6" s="1"/>
  <c r="R168" i="6" s="1"/>
  <c r="S168" i="6" s="1"/>
  <c r="O178" i="6"/>
  <c r="P178" i="6" s="1"/>
  <c r="R178" i="6" s="1"/>
  <c r="S178" i="6" s="1"/>
  <c r="O158" i="6"/>
  <c r="P158" i="6" s="1"/>
  <c r="R158" i="6" s="1"/>
  <c r="S158" i="6" s="1"/>
  <c r="O181" i="6"/>
  <c r="O171" i="6"/>
  <c r="P171" i="6" s="1"/>
  <c r="R171" i="6" s="1"/>
  <c r="S171" i="6" s="1"/>
  <c r="O161" i="6"/>
  <c r="P161" i="6" s="1"/>
  <c r="R161" i="6" s="1"/>
  <c r="S161" i="6" s="1"/>
  <c r="O151" i="6"/>
  <c r="P151" i="6" s="1"/>
  <c r="R151" i="6" s="1"/>
  <c r="S151" i="6" s="1"/>
  <c r="O38" i="6"/>
  <c r="N38" i="6"/>
  <c r="P96" i="6"/>
  <c r="R96" i="6" s="1"/>
  <c r="S96" i="6" s="1"/>
  <c r="P94" i="6"/>
  <c r="R94" i="6" s="1"/>
  <c r="S94" i="6" s="1"/>
  <c r="P91" i="6"/>
  <c r="R91" i="6" s="1"/>
  <c r="S91" i="6" s="1"/>
  <c r="O89" i="6"/>
  <c r="P89" i="6"/>
  <c r="R89" i="6" s="1"/>
  <c r="S89" i="6" s="1"/>
  <c r="O88" i="6"/>
  <c r="P88" i="6" s="1"/>
  <c r="R88" i="6" s="1"/>
  <c r="S88" i="6" s="1"/>
  <c r="O96" i="6"/>
  <c r="O91" i="6"/>
  <c r="O94" i="6"/>
  <c r="P87" i="6"/>
  <c r="R87" i="6" s="1"/>
  <c r="S87" i="6" s="1"/>
  <c r="O82" i="6"/>
  <c r="P82" i="6" s="1"/>
  <c r="R82" i="6" s="1"/>
  <c r="S82" i="6" s="1"/>
  <c r="O85" i="6"/>
  <c r="P85" i="6" s="1"/>
  <c r="R85" i="6" s="1"/>
  <c r="S85" i="6" s="1"/>
  <c r="O81" i="6"/>
  <c r="P81" i="6" s="1"/>
  <c r="R81" i="6" s="1"/>
  <c r="S81" i="6" s="1"/>
  <c r="O84" i="6"/>
  <c r="P84" i="6" s="1"/>
  <c r="R84" i="6" s="1"/>
  <c r="S84" i="6" s="1"/>
  <c r="O80" i="6"/>
  <c r="P80" i="6" s="1"/>
  <c r="R80" i="6" s="1"/>
  <c r="S80" i="6" s="1"/>
  <c r="O448" i="6"/>
  <c r="P448" i="6" s="1"/>
  <c r="R448" i="6" s="1"/>
  <c r="S448" i="6" s="1"/>
  <c r="O196" i="6"/>
  <c r="P196" i="6" s="1"/>
  <c r="R196" i="6" s="1"/>
  <c r="S196" i="6" s="1"/>
  <c r="O43" i="6"/>
  <c r="P43" i="6" s="1"/>
  <c r="R43" i="6" s="1"/>
  <c r="S43" i="6" s="1"/>
  <c r="N29" i="6"/>
  <c r="O29" i="6" s="1"/>
  <c r="P29" i="6" s="1"/>
  <c r="R29" i="6" s="1"/>
  <c r="S29" i="6" s="1"/>
  <c r="O245" i="6"/>
  <c r="P245" i="6" s="1"/>
  <c r="R245" i="6" s="1"/>
  <c r="S245" i="6" s="1"/>
  <c r="O335" i="6"/>
  <c r="R335" i="6" s="1"/>
  <c r="S335" i="6" s="1"/>
  <c r="O417" i="6"/>
  <c r="P417" i="6" s="1"/>
  <c r="R417" i="6" s="1"/>
  <c r="S417" i="6" s="1"/>
  <c r="O206" i="6"/>
  <c r="P206" i="6" s="1"/>
  <c r="R206" i="6" s="1"/>
  <c r="S206" i="6" s="1"/>
  <c r="N377" i="6"/>
  <c r="O377" i="6" s="1"/>
  <c r="P377" i="6" s="1"/>
  <c r="R377" i="6" s="1"/>
  <c r="S377" i="6" s="1"/>
  <c r="N407" i="6"/>
  <c r="O407" i="6" s="1"/>
  <c r="P407" i="6" s="1"/>
  <c r="R407" i="6" s="1"/>
  <c r="S407" i="6" s="1"/>
  <c r="O149" i="6"/>
  <c r="P149" i="6" s="1"/>
  <c r="R149" i="6" s="1"/>
  <c r="S149" i="6" s="1"/>
  <c r="O129" i="6"/>
  <c r="P129" i="6" s="1"/>
  <c r="R129" i="6" s="1"/>
  <c r="S129" i="6" s="1"/>
  <c r="O365" i="6"/>
  <c r="P365" i="6" s="1"/>
  <c r="R365" i="6" s="1"/>
  <c r="S365" i="6" s="1"/>
  <c r="N397" i="6"/>
  <c r="O397" i="6" s="1"/>
  <c r="P397" i="6" s="1"/>
  <c r="R397" i="6" s="1"/>
  <c r="S397" i="6" s="1"/>
  <c r="N427" i="6"/>
  <c r="O427" i="6" s="1"/>
  <c r="P427" i="6" s="1"/>
  <c r="R427" i="6" s="1"/>
  <c r="S427" i="6" s="1"/>
  <c r="E486" i="6"/>
  <c r="E488" i="6" s="1"/>
  <c r="B14" i="5"/>
  <c r="O195" i="6"/>
  <c r="P195" i="6" s="1"/>
  <c r="R195" i="6" s="1"/>
  <c r="S195" i="6" s="1"/>
  <c r="O202" i="6"/>
  <c r="P202" i="6" s="1"/>
  <c r="R202" i="6" s="1"/>
  <c r="S202" i="6" s="1"/>
  <c r="N409" i="6"/>
  <c r="O409" i="6" s="1"/>
  <c r="O352" i="6"/>
  <c r="P352" i="6" s="1"/>
  <c r="R352" i="6" s="1"/>
  <c r="S352" i="6" s="1"/>
  <c r="O362" i="6"/>
  <c r="P362" i="6" s="1"/>
  <c r="R362" i="6" s="1"/>
  <c r="S362" i="6" s="1"/>
  <c r="O451" i="6"/>
  <c r="P451" i="6" s="1"/>
  <c r="R451" i="6" s="1"/>
  <c r="S451" i="6" s="1"/>
  <c r="O463" i="6"/>
  <c r="P463" i="6" s="1"/>
  <c r="R463" i="6" s="1"/>
  <c r="S463" i="6" s="1"/>
  <c r="O21" i="6"/>
  <c r="P21" i="6" s="1"/>
  <c r="R21" i="6" s="1"/>
  <c r="S21" i="6" s="1"/>
  <c r="O47" i="6"/>
  <c r="P47" i="6" s="1"/>
  <c r="R47" i="6" s="1"/>
  <c r="S47" i="6" s="1"/>
  <c r="O68" i="6"/>
  <c r="P68" i="6" s="1"/>
  <c r="R68" i="6" s="1"/>
  <c r="S68" i="6" s="1"/>
  <c r="O111" i="6"/>
  <c r="P111" i="6" s="1"/>
  <c r="R111" i="6" s="1"/>
  <c r="S111" i="6" s="1"/>
  <c r="N191" i="6"/>
  <c r="O191" i="6" s="1"/>
  <c r="N221" i="6"/>
  <c r="O221" i="6" s="1"/>
  <c r="O267" i="6"/>
  <c r="P267" i="6" s="1"/>
  <c r="R267" i="6" s="1"/>
  <c r="S267" i="6" s="1"/>
  <c r="O320" i="6"/>
  <c r="P320" i="6" s="1"/>
  <c r="R320" i="6" s="1"/>
  <c r="S320" i="6" s="1"/>
  <c r="N430" i="6"/>
  <c r="O430" i="6" s="1"/>
  <c r="P430" i="6" s="1"/>
  <c r="R430" i="6" s="1"/>
  <c r="S430" i="6" s="1"/>
  <c r="O439" i="6"/>
  <c r="P439" i="6" s="1"/>
  <c r="R439" i="6" s="1"/>
  <c r="S439" i="6" s="1"/>
  <c r="O477" i="6"/>
  <c r="P477" i="6" s="1"/>
  <c r="R477" i="6" s="1"/>
  <c r="S477" i="6" s="1"/>
  <c r="O78" i="6"/>
  <c r="P78" i="6" s="1"/>
  <c r="R78" i="6" s="1"/>
  <c r="S78" i="6" s="1"/>
  <c r="O301" i="6"/>
  <c r="P301" i="6" s="1"/>
  <c r="R301" i="6" s="1"/>
  <c r="S301" i="6" s="1"/>
  <c r="O340" i="6"/>
  <c r="R340" i="6" s="1"/>
  <c r="S340" i="6" s="1"/>
  <c r="N453" i="6"/>
  <c r="N437" i="6"/>
  <c r="O437" i="6" s="1"/>
  <c r="N141" i="6"/>
  <c r="O141" i="6" s="1"/>
  <c r="P141" i="6" s="1"/>
  <c r="R141" i="6" s="1"/>
  <c r="S141" i="6" s="1"/>
  <c r="N57" i="6"/>
  <c r="O57" i="6" s="1"/>
  <c r="P57" i="6" s="1"/>
  <c r="R57" i="6" s="1"/>
  <c r="S57" i="6" s="1"/>
  <c r="N112" i="6"/>
  <c r="O112" i="6" s="1"/>
  <c r="P112" i="6" s="1"/>
  <c r="R112" i="6" s="1"/>
  <c r="S112" i="6" s="1"/>
  <c r="O330" i="6"/>
  <c r="P231" i="6"/>
  <c r="R231" i="6" s="1"/>
  <c r="S231" i="6" s="1"/>
  <c r="O241" i="6"/>
  <c r="P241" i="6" s="1"/>
  <c r="R241" i="6" s="1"/>
  <c r="S241" i="6" s="1"/>
  <c r="N354" i="6"/>
  <c r="O354" i="6" s="1"/>
  <c r="P382" i="6"/>
  <c r="R382" i="6" s="1"/>
  <c r="S382" i="6" s="1"/>
  <c r="N432" i="6"/>
  <c r="O432" i="6" s="1"/>
  <c r="P432" i="6" s="1"/>
  <c r="R432" i="6" s="1"/>
  <c r="S432" i="6" s="1"/>
  <c r="N440" i="6"/>
  <c r="O440" i="6" s="1"/>
  <c r="P440" i="6" s="1"/>
  <c r="R440" i="6" s="1"/>
  <c r="S440" i="6" s="1"/>
  <c r="O265" i="6"/>
  <c r="P265" i="6" s="1"/>
  <c r="R265" i="6" s="1"/>
  <c r="S265" i="6" s="1"/>
  <c r="O387" i="6"/>
  <c r="P387" i="6" s="1"/>
  <c r="R387" i="6" s="1"/>
  <c r="S387" i="6" s="1"/>
  <c r="O473" i="6"/>
  <c r="P473" i="6" s="1"/>
  <c r="R473" i="6" s="1"/>
  <c r="S473" i="6" s="1"/>
  <c r="O19" i="6"/>
  <c r="P19" i="6" s="1"/>
  <c r="R19" i="6" s="1"/>
  <c r="S19" i="6" s="1"/>
  <c r="N219" i="6"/>
  <c r="O319" i="6"/>
  <c r="P319" i="6" s="1"/>
  <c r="R319" i="6" s="1"/>
  <c r="S319" i="6" s="1"/>
  <c r="N31" i="6"/>
  <c r="O31" i="6" s="1"/>
  <c r="N46" i="6"/>
  <c r="O46" i="6" s="1"/>
  <c r="O230" i="6"/>
  <c r="P230" i="6" s="1"/>
  <c r="R230" i="6" s="1"/>
  <c r="S230" i="6" s="1"/>
  <c r="P310" i="6"/>
  <c r="R310" i="6" s="1"/>
  <c r="S310" i="6" s="1"/>
  <c r="O312" i="6"/>
  <c r="P312" i="6" s="1"/>
  <c r="R312" i="6" s="1"/>
  <c r="S312" i="6" s="1"/>
  <c r="N48" i="6"/>
  <c r="O48" i="6" s="1"/>
  <c r="P48" i="6" s="1"/>
  <c r="R48" i="6" s="1"/>
  <c r="S48" i="6" s="1"/>
  <c r="O33" i="6"/>
  <c r="P33" i="6" s="1"/>
  <c r="R33" i="6" s="1"/>
  <c r="S33" i="6" s="1"/>
  <c r="O102" i="6"/>
  <c r="P102" i="6" s="1"/>
  <c r="R102" i="6" s="1"/>
  <c r="S102" i="6" s="1"/>
  <c r="N144" i="6"/>
  <c r="O144" i="6" s="1"/>
  <c r="N212" i="6"/>
  <c r="O212" i="6" s="1"/>
  <c r="O292" i="6"/>
  <c r="P292" i="6" s="1"/>
  <c r="R292" i="6" s="1"/>
  <c r="S292" i="6" s="1"/>
  <c r="N374" i="6"/>
  <c r="O374" i="6" s="1"/>
  <c r="P374" i="6" s="1"/>
  <c r="R374" i="6" s="1"/>
  <c r="S374" i="6" s="1"/>
  <c r="O298" i="6"/>
  <c r="P298" i="6" s="1"/>
  <c r="R298" i="6" s="1"/>
  <c r="S298" i="6" s="1"/>
  <c r="P207" i="6"/>
  <c r="R207" i="6" s="1"/>
  <c r="S207" i="6" s="1"/>
  <c r="O461" i="6"/>
  <c r="P461" i="6" s="1"/>
  <c r="R461" i="6" s="1"/>
  <c r="S461" i="6" s="1"/>
  <c r="N56" i="6"/>
  <c r="N229" i="6"/>
  <c r="O229" i="6" s="1"/>
  <c r="P229" i="6" s="1"/>
  <c r="R229" i="6" s="1"/>
  <c r="S229" i="6" s="1"/>
  <c r="O338" i="6"/>
  <c r="R338" i="6" s="1"/>
  <c r="S338" i="6" s="1"/>
  <c r="O9" i="6"/>
  <c r="P9" i="6" s="1"/>
  <c r="R9" i="6" s="1"/>
  <c r="S9" i="6" s="1"/>
  <c r="O240" i="6"/>
  <c r="P240" i="6" s="1"/>
  <c r="R240" i="6" s="1"/>
  <c r="S240" i="6" s="1"/>
  <c r="P300" i="6"/>
  <c r="R300" i="6" s="1"/>
  <c r="S300" i="6" s="1"/>
  <c r="O420" i="6"/>
  <c r="P420" i="6" s="1"/>
  <c r="R420" i="6" s="1"/>
  <c r="S420" i="6" s="1"/>
  <c r="O402" i="6"/>
  <c r="P402" i="6" s="1"/>
  <c r="R402" i="6" s="1"/>
  <c r="S402" i="6" s="1"/>
  <c r="O291" i="6"/>
  <c r="P291" i="6" s="1"/>
  <c r="R291" i="6" s="1"/>
  <c r="S291" i="6" s="1"/>
  <c r="O127" i="6"/>
  <c r="P127" i="6" s="1"/>
  <c r="R127" i="6" s="1"/>
  <c r="S127" i="6" s="1"/>
  <c r="O24" i="6"/>
  <c r="P24" i="6" s="1"/>
  <c r="R24" i="6" s="1"/>
  <c r="S24" i="6" s="1"/>
  <c r="O34" i="6"/>
  <c r="P34" i="6" s="1"/>
  <c r="R34" i="6" s="1"/>
  <c r="S34" i="6" s="1"/>
  <c r="O243" i="6"/>
  <c r="P243" i="6" s="1"/>
  <c r="R243" i="6" s="1"/>
  <c r="S243" i="6" s="1"/>
  <c r="P270" i="6"/>
  <c r="R270" i="6" s="1"/>
  <c r="S270" i="6" s="1"/>
  <c r="O331" i="6"/>
  <c r="P331" i="6" s="1"/>
  <c r="R331" i="6" s="1"/>
  <c r="S331" i="6" s="1"/>
  <c r="O356" i="6"/>
  <c r="P356" i="6" s="1"/>
  <c r="R356" i="6" s="1"/>
  <c r="S356" i="6" s="1"/>
  <c r="N467" i="6"/>
  <c r="O318" i="6"/>
  <c r="P318" i="6" s="1"/>
  <c r="R318" i="6" s="1"/>
  <c r="S318" i="6" s="1"/>
  <c r="O328" i="6"/>
  <c r="P328" i="6" s="1"/>
  <c r="R328" i="6" s="1"/>
  <c r="S328" i="6" s="1"/>
  <c r="O299" i="6"/>
  <c r="P299" i="6" s="1"/>
  <c r="R299" i="6" s="1"/>
  <c r="S299" i="6" s="1"/>
  <c r="N239" i="6"/>
  <c r="O239" i="6" s="1"/>
  <c r="N224" i="6"/>
  <c r="O224" i="6" s="1"/>
  <c r="P224" i="6" s="1"/>
  <c r="R224" i="6" s="1"/>
  <c r="S224" i="6" s="1"/>
  <c r="O271" i="6"/>
  <c r="P271" i="6" s="1"/>
  <c r="R271" i="6" s="1"/>
  <c r="S271" i="6" s="1"/>
  <c r="O315" i="6"/>
  <c r="P315" i="6" s="1"/>
  <c r="R315" i="6" s="1"/>
  <c r="S315" i="6" s="1"/>
  <c r="O375" i="6"/>
  <c r="P375" i="6" s="1"/>
  <c r="R375" i="6" s="1"/>
  <c r="S375" i="6" s="1"/>
  <c r="N384" i="6"/>
  <c r="O384" i="6" s="1"/>
  <c r="N434" i="6"/>
  <c r="O481" i="6"/>
  <c r="P481" i="6" s="1"/>
  <c r="R481" i="6" s="1"/>
  <c r="S481" i="6" s="1"/>
  <c r="O361" i="6"/>
  <c r="P361" i="6" s="1"/>
  <c r="R361" i="6" s="1"/>
  <c r="S361" i="6" s="1"/>
  <c r="O63" i="6"/>
  <c r="P63" i="6" s="1"/>
  <c r="R63" i="6" s="1"/>
  <c r="S63" i="6" s="1"/>
  <c r="O74" i="6"/>
  <c r="P74" i="6" s="1"/>
  <c r="R74" i="6" s="1"/>
  <c r="S74" i="6" s="1"/>
  <c r="N194" i="6"/>
  <c r="O194" i="6" s="1"/>
  <c r="P194" i="6" s="1"/>
  <c r="R194" i="6" s="1"/>
  <c r="S194" i="6" s="1"/>
  <c r="N234" i="6"/>
  <c r="O234" i="6" s="1"/>
  <c r="P234" i="6" s="1"/>
  <c r="R234" i="6" s="1"/>
  <c r="S234" i="6" s="1"/>
  <c r="N244" i="6"/>
  <c r="N357" i="6"/>
  <c r="N366" i="6"/>
  <c r="O366" i="6" s="1"/>
  <c r="N443" i="6"/>
  <c r="O443" i="6" s="1"/>
  <c r="O237" i="6"/>
  <c r="P237" i="6" s="1"/>
  <c r="R237" i="6" s="1"/>
  <c r="S237" i="6" s="1"/>
  <c r="N14" i="6"/>
  <c r="P104" i="6"/>
  <c r="R104" i="6" s="1"/>
  <c r="S104" i="6" s="1"/>
  <c r="O117" i="6"/>
  <c r="P117" i="6" s="1"/>
  <c r="R117" i="6" s="1"/>
  <c r="S117" i="6" s="1"/>
  <c r="N147" i="6"/>
  <c r="O272" i="6"/>
  <c r="P272" i="6" s="1"/>
  <c r="R272" i="6" s="1"/>
  <c r="S272" i="6" s="1"/>
  <c r="O395" i="6"/>
  <c r="P395" i="6" s="1"/>
  <c r="R395" i="6" s="1"/>
  <c r="S395" i="6" s="1"/>
  <c r="P405" i="6"/>
  <c r="R405" i="6" s="1"/>
  <c r="S405" i="6" s="1"/>
  <c r="N457" i="6"/>
  <c r="O457" i="6" s="1"/>
  <c r="N64" i="6"/>
  <c r="O64" i="6" s="1"/>
  <c r="P64" i="6" s="1"/>
  <c r="R64" i="6" s="1"/>
  <c r="S64" i="6" s="1"/>
  <c r="N214" i="6"/>
  <c r="O214" i="6" s="1"/>
  <c r="O225" i="6"/>
  <c r="P225" i="6" s="1"/>
  <c r="R225" i="6" s="1"/>
  <c r="S225" i="6" s="1"/>
  <c r="O317" i="6"/>
  <c r="N367" i="6"/>
  <c r="O367" i="6" s="1"/>
  <c r="O385" i="6"/>
  <c r="P385" i="6" s="1"/>
  <c r="R385" i="6" s="1"/>
  <c r="S385" i="6" s="1"/>
  <c r="N416" i="6"/>
  <c r="O416" i="6" s="1"/>
  <c r="P416" i="6" s="1"/>
  <c r="R416" i="6" s="1"/>
  <c r="S416" i="6" s="1"/>
  <c r="P435" i="6"/>
  <c r="R435" i="6" s="1"/>
  <c r="S435" i="6" s="1"/>
  <c r="N471" i="6"/>
  <c r="O471" i="6" s="1"/>
  <c r="N483" i="6"/>
  <c r="O483" i="6" s="1"/>
  <c r="P483" i="6" s="1"/>
  <c r="R483" i="6" s="1"/>
  <c r="S483" i="6" s="1"/>
  <c r="P197" i="6"/>
  <c r="R197" i="6" s="1"/>
  <c r="S197" i="6" s="1"/>
  <c r="N67" i="6"/>
  <c r="O124" i="6"/>
  <c r="P124" i="6" s="1"/>
  <c r="R124" i="6" s="1"/>
  <c r="S124" i="6" s="1"/>
  <c r="O220" i="6"/>
  <c r="P220" i="6" s="1"/>
  <c r="R220" i="6" s="1"/>
  <c r="S220" i="6" s="1"/>
  <c r="O371" i="6"/>
  <c r="P371" i="6" s="1"/>
  <c r="R371" i="6" s="1"/>
  <c r="S371" i="6" s="1"/>
  <c r="B16" i="5"/>
  <c r="B17" i="5" s="1"/>
  <c r="N4" i="6"/>
  <c r="O4" i="6" s="1"/>
  <c r="O235" i="6"/>
  <c r="P235" i="6" s="1"/>
  <c r="R235" i="6" s="1"/>
  <c r="S235" i="6" s="1"/>
  <c r="N376" i="6"/>
  <c r="O386" i="6"/>
  <c r="P386" i="6" s="1"/>
  <c r="R386" i="6" s="1"/>
  <c r="S386" i="6" s="1"/>
  <c r="N396" i="6"/>
  <c r="O396" i="6" s="1"/>
  <c r="N406" i="6"/>
  <c r="N426" i="6"/>
  <c r="O426" i="6" s="1"/>
  <c r="P426" i="6" s="1"/>
  <c r="R426" i="6" s="1"/>
  <c r="S426" i="6" s="1"/>
  <c r="O308" i="6"/>
  <c r="P308" i="6" s="1"/>
  <c r="R308" i="6" s="1"/>
  <c r="S308" i="6" s="1"/>
  <c r="P54" i="6"/>
  <c r="R54" i="6" s="1"/>
  <c r="S54" i="6" s="1"/>
  <c r="O65" i="6"/>
  <c r="P65" i="6" s="1"/>
  <c r="R65" i="6" s="1"/>
  <c r="S65" i="6" s="1"/>
  <c r="O77" i="6"/>
  <c r="P77" i="6" s="1"/>
  <c r="R77" i="6" s="1"/>
  <c r="S77" i="6" s="1"/>
  <c r="O107" i="6"/>
  <c r="P107" i="6" s="1"/>
  <c r="R107" i="6" s="1"/>
  <c r="S107" i="6" s="1"/>
  <c r="O227" i="6"/>
  <c r="P227" i="6" s="1"/>
  <c r="R227" i="6" s="1"/>
  <c r="S227" i="6" s="1"/>
  <c r="O280" i="6"/>
  <c r="P280" i="6" s="1"/>
  <c r="R280" i="6" s="1"/>
  <c r="S280" i="6" s="1"/>
  <c r="N60" i="6"/>
  <c r="O60" i="6" s="1"/>
  <c r="O109" i="6"/>
  <c r="P109" i="6" s="1"/>
  <c r="R109" i="6" s="1"/>
  <c r="S109" i="6" s="1"/>
  <c r="O116" i="6"/>
  <c r="P116" i="6" s="1"/>
  <c r="R116" i="6" s="1"/>
  <c r="S116" i="6" s="1"/>
  <c r="O146" i="6"/>
  <c r="P146" i="6" s="1"/>
  <c r="R146" i="6" s="1"/>
  <c r="S146" i="6" s="1"/>
  <c r="N358" i="6"/>
  <c r="O358" i="6" s="1"/>
  <c r="O101" i="6"/>
  <c r="P101" i="6" s="1"/>
  <c r="R101" i="6" s="1"/>
  <c r="S101" i="6" s="1"/>
  <c r="N25" i="6"/>
  <c r="O238" i="6"/>
  <c r="P238" i="6" s="1"/>
  <c r="R238" i="6" s="1"/>
  <c r="S238" i="6" s="1"/>
  <c r="O228" i="6"/>
  <c r="P228" i="6" s="1"/>
  <c r="R228" i="6" s="1"/>
  <c r="S228" i="6" s="1"/>
  <c r="N133" i="6"/>
  <c r="O133" i="6" s="1"/>
  <c r="O18" i="6"/>
  <c r="P18" i="6" s="1"/>
  <c r="R18" i="6" s="1"/>
  <c r="S18" i="6" s="1"/>
  <c r="O134" i="6"/>
  <c r="P134" i="6" s="1"/>
  <c r="R134" i="6" s="1"/>
  <c r="S134" i="6" s="1"/>
  <c r="N55" i="6"/>
  <c r="O136" i="6"/>
  <c r="P136" i="6" s="1"/>
  <c r="R136" i="6" s="1"/>
  <c r="S136" i="6" s="1"/>
  <c r="N188" i="6"/>
  <c r="O302" i="6"/>
  <c r="P302" i="6" s="1"/>
  <c r="R302" i="6" s="1"/>
  <c r="S302" i="6" s="1"/>
  <c r="R337" i="6"/>
  <c r="S337" i="6" s="1"/>
  <c r="N72" i="6"/>
  <c r="O72" i="6" s="1"/>
  <c r="O53" i="6"/>
  <c r="P53" i="6" s="1"/>
  <c r="R53" i="6" s="1"/>
  <c r="S53" i="6" s="1"/>
  <c r="N5" i="6"/>
  <c r="O5" i="6" s="1"/>
  <c r="N108" i="6"/>
  <c r="O108" i="6" s="1"/>
  <c r="N8" i="6"/>
  <c r="O13" i="6"/>
  <c r="P13" i="6" s="1"/>
  <c r="R13" i="6" s="1"/>
  <c r="S13" i="6" s="1"/>
  <c r="N26" i="6"/>
  <c r="N62" i="6"/>
  <c r="O62" i="6" s="1"/>
  <c r="N75" i="6"/>
  <c r="O75" i="6" s="1"/>
  <c r="N103" i="6"/>
  <c r="P415" i="6"/>
  <c r="R415" i="6" s="1"/>
  <c r="S415" i="6" s="1"/>
  <c r="O269" i="6"/>
  <c r="N30" i="6"/>
  <c r="O30" i="6" s="1"/>
  <c r="N431" i="6"/>
  <c r="O431" i="6" s="1"/>
  <c r="N125" i="6"/>
  <c r="O125" i="6" s="1"/>
  <c r="P204" i="6"/>
  <c r="R204" i="6" s="1"/>
  <c r="S204" i="6" s="1"/>
  <c r="N20" i="6"/>
  <c r="N189" i="6"/>
  <c r="O189" i="6" s="1"/>
  <c r="O468" i="6"/>
  <c r="P468" i="6" s="1"/>
  <c r="R468" i="6" s="1"/>
  <c r="S468" i="6" s="1"/>
  <c r="O73" i="6"/>
  <c r="P73" i="6" s="1"/>
  <c r="R73" i="6" s="1"/>
  <c r="S73" i="6" s="1"/>
  <c r="N6" i="6"/>
  <c r="O6" i="6" s="1"/>
  <c r="N119" i="6"/>
  <c r="O119" i="6" s="1"/>
  <c r="O314" i="6"/>
  <c r="O23" i="6"/>
  <c r="P23" i="6" s="1"/>
  <c r="R23" i="6" s="1"/>
  <c r="S23" i="6" s="1"/>
  <c r="O50" i="6"/>
  <c r="P50" i="6" s="1"/>
  <c r="R50" i="6" s="1"/>
  <c r="S50" i="6" s="1"/>
  <c r="O76" i="6"/>
  <c r="P76" i="6" s="1"/>
  <c r="R76" i="6" s="1"/>
  <c r="S76" i="6" s="1"/>
  <c r="O120" i="6"/>
  <c r="P120" i="6" s="1"/>
  <c r="R120" i="6" s="1"/>
  <c r="S120" i="6" s="1"/>
  <c r="O275" i="6"/>
  <c r="P275" i="6" s="1"/>
  <c r="R275" i="6" s="1"/>
  <c r="S275" i="6" s="1"/>
  <c r="O285" i="6"/>
  <c r="P285" i="6" s="1"/>
  <c r="R285" i="6" s="1"/>
  <c r="S285" i="6" s="1"/>
  <c r="O296" i="6"/>
  <c r="N458" i="6"/>
  <c r="O458" i="6" s="1"/>
  <c r="O342" i="6"/>
  <c r="R342" i="6" s="1"/>
  <c r="S342" i="6" s="1"/>
  <c r="O36" i="6"/>
  <c r="P36" i="6" s="1"/>
  <c r="R36" i="6" s="1"/>
  <c r="S36" i="6" s="1"/>
  <c r="P66" i="6"/>
  <c r="R66" i="6" s="1"/>
  <c r="S66" i="6" s="1"/>
  <c r="P325" i="6"/>
  <c r="R325" i="6" s="1"/>
  <c r="S325" i="6" s="1"/>
  <c r="P3" i="6"/>
  <c r="R3" i="6" s="1"/>
  <c r="S3" i="6" s="1"/>
  <c r="N15" i="6"/>
  <c r="O28" i="6"/>
  <c r="P28" i="6" s="1"/>
  <c r="R28" i="6" s="1"/>
  <c r="S28" i="6" s="1"/>
  <c r="N45" i="6"/>
  <c r="O372" i="6"/>
  <c r="P372" i="6" s="1"/>
  <c r="R372" i="6" s="1"/>
  <c r="S372" i="6" s="1"/>
  <c r="N10" i="6"/>
  <c r="O10" i="6" s="1"/>
  <c r="N16" i="6"/>
  <c r="O16" i="6" s="1"/>
  <c r="N121" i="6"/>
  <c r="O121" i="6" s="1"/>
  <c r="N70" i="6"/>
  <c r="O70" i="6" s="1"/>
  <c r="N52" i="6"/>
  <c r="O52" i="6" s="1"/>
  <c r="N123" i="6"/>
  <c r="O123" i="6" s="1"/>
  <c r="N392" i="6"/>
  <c r="O392" i="6" s="1"/>
  <c r="N115" i="6"/>
  <c r="O115" i="6" s="1"/>
  <c r="O44" i="6"/>
  <c r="P44" i="6" s="1"/>
  <c r="R44" i="6" s="1"/>
  <c r="S44" i="6" s="1"/>
  <c r="N142" i="6"/>
  <c r="O142" i="6" s="1"/>
  <c r="P199" i="6"/>
  <c r="R199" i="6" s="1"/>
  <c r="S199" i="6" s="1"/>
  <c r="N35" i="6"/>
  <c r="O106" i="6"/>
  <c r="P106" i="6" s="1"/>
  <c r="R106" i="6" s="1"/>
  <c r="S106" i="6" s="1"/>
  <c r="N113" i="6"/>
  <c r="O113" i="6" s="1"/>
  <c r="N193" i="6"/>
  <c r="O193" i="6" s="1"/>
  <c r="O209" i="6"/>
  <c r="P209" i="6" s="1"/>
  <c r="R209" i="6" s="1"/>
  <c r="S209" i="6" s="1"/>
  <c r="O223" i="6"/>
  <c r="P223" i="6" s="1"/>
  <c r="R223" i="6" s="1"/>
  <c r="S223" i="6" s="1"/>
  <c r="O233" i="6"/>
  <c r="P233" i="6" s="1"/>
  <c r="R233" i="6" s="1"/>
  <c r="S233" i="6" s="1"/>
  <c r="O399" i="6"/>
  <c r="P399" i="6" s="1"/>
  <c r="R399" i="6" s="1"/>
  <c r="S399" i="6" s="1"/>
  <c r="O450" i="6"/>
  <c r="P450" i="6" s="1"/>
  <c r="R450" i="6" s="1"/>
  <c r="S450" i="6" s="1"/>
  <c r="O281" i="6"/>
  <c r="P281" i="6" s="1"/>
  <c r="R281" i="6" s="1"/>
  <c r="S281" i="6" s="1"/>
  <c r="O344" i="6"/>
  <c r="R344" i="6" s="1"/>
  <c r="S344" i="6" s="1"/>
  <c r="N359" i="6"/>
  <c r="O359" i="6" s="1"/>
  <c r="O424" i="6"/>
  <c r="P424" i="6" s="1"/>
  <c r="R424" i="6" s="1"/>
  <c r="S424" i="6" s="1"/>
  <c r="N460" i="6"/>
  <c r="O460" i="6" s="1"/>
  <c r="O478" i="6"/>
  <c r="P478" i="6" s="1"/>
  <c r="R478" i="6" s="1"/>
  <c r="S478" i="6" s="1"/>
  <c r="N401" i="6"/>
  <c r="N7" i="6"/>
  <c r="O7" i="6" s="1"/>
  <c r="N17" i="6"/>
  <c r="O17" i="6" s="1"/>
  <c r="N27" i="6"/>
  <c r="N37" i="6"/>
  <c r="N110" i="6"/>
  <c r="O110" i="6" s="1"/>
  <c r="O130" i="6"/>
  <c r="P130" i="6" s="1"/>
  <c r="R130" i="6" s="1"/>
  <c r="S130" i="6" s="1"/>
  <c r="P205" i="6"/>
  <c r="R205" i="6" s="1"/>
  <c r="S205" i="6" s="1"/>
  <c r="N211" i="6"/>
  <c r="O211" i="6" s="1"/>
  <c r="O287" i="6"/>
  <c r="P287" i="6" s="1"/>
  <c r="R287" i="6" s="1"/>
  <c r="S287" i="6" s="1"/>
  <c r="O309" i="6"/>
  <c r="P309" i="6" s="1"/>
  <c r="R309" i="6" s="1"/>
  <c r="S309" i="6" s="1"/>
  <c r="O332" i="6"/>
  <c r="N379" i="6"/>
  <c r="O379" i="6" s="1"/>
  <c r="O394" i="6"/>
  <c r="P394" i="6" s="1"/>
  <c r="R394" i="6" s="1"/>
  <c r="S394" i="6" s="1"/>
  <c r="P425" i="6"/>
  <c r="R425" i="6" s="1"/>
  <c r="S425" i="6" s="1"/>
  <c r="N470" i="6"/>
  <c r="O143" i="6"/>
  <c r="P143" i="6" s="1"/>
  <c r="R143" i="6" s="1"/>
  <c r="S143" i="6" s="1"/>
  <c r="O276" i="6"/>
  <c r="O304" i="6"/>
  <c r="O321" i="6"/>
  <c r="P321" i="6" s="1"/>
  <c r="R321" i="6" s="1"/>
  <c r="S321" i="6" s="1"/>
  <c r="O327" i="6"/>
  <c r="P327" i="6" s="1"/>
  <c r="R327" i="6" s="1"/>
  <c r="S327" i="6" s="1"/>
  <c r="N480" i="6"/>
  <c r="O316" i="6"/>
  <c r="N441" i="6"/>
  <c r="N51" i="6"/>
  <c r="O51" i="6" s="1"/>
  <c r="N61" i="6"/>
  <c r="N71" i="6"/>
  <c r="N114" i="6"/>
  <c r="N118" i="6"/>
  <c r="N122" i="6"/>
  <c r="O126" i="6"/>
  <c r="P126" i="6" s="1"/>
  <c r="R126" i="6" s="1"/>
  <c r="S126" i="6" s="1"/>
  <c r="N131" i="6"/>
  <c r="O131" i="6" s="1"/>
  <c r="N135" i="6"/>
  <c r="N148" i="6"/>
  <c r="O148" i="6" s="1"/>
  <c r="O282" i="6"/>
  <c r="O288" i="6"/>
  <c r="P288" i="6" s="1"/>
  <c r="R288" i="6" s="1"/>
  <c r="S288" i="6" s="1"/>
  <c r="O339" i="6"/>
  <c r="O345" i="6"/>
  <c r="R345" i="6" s="1"/>
  <c r="S345" i="6" s="1"/>
  <c r="O355" i="6"/>
  <c r="P355" i="6" s="1"/>
  <c r="R355" i="6" s="1"/>
  <c r="S355" i="6" s="1"/>
  <c r="N381" i="6"/>
  <c r="O381" i="6" s="1"/>
  <c r="O442" i="6"/>
  <c r="P442" i="6" s="1"/>
  <c r="R442" i="6" s="1"/>
  <c r="S442" i="6" s="1"/>
  <c r="O294" i="6"/>
  <c r="P294" i="6" s="1"/>
  <c r="R294" i="6" s="1"/>
  <c r="S294" i="6" s="1"/>
  <c r="O334" i="6"/>
  <c r="P334" i="6" s="1"/>
  <c r="R334" i="6" s="1"/>
  <c r="S334" i="6" s="1"/>
  <c r="N411" i="6"/>
  <c r="O411" i="6" s="1"/>
  <c r="O246" i="6"/>
  <c r="P246" i="6" s="1"/>
  <c r="R246" i="6" s="1"/>
  <c r="S246" i="6" s="1"/>
  <c r="O311" i="6"/>
  <c r="P311" i="6" s="1"/>
  <c r="R311" i="6" s="1"/>
  <c r="S311" i="6" s="1"/>
  <c r="P322" i="6"/>
  <c r="R322" i="6" s="1"/>
  <c r="S322" i="6" s="1"/>
  <c r="N368" i="6"/>
  <c r="O368" i="6" s="1"/>
  <c r="O412" i="6"/>
  <c r="P412" i="6" s="1"/>
  <c r="R412" i="6" s="1"/>
  <c r="S412" i="6" s="1"/>
  <c r="O419" i="6"/>
  <c r="P419" i="6" s="1"/>
  <c r="R419" i="6" s="1"/>
  <c r="S419" i="6" s="1"/>
  <c r="P404" i="6"/>
  <c r="R404" i="6" s="1"/>
  <c r="S404" i="6" s="1"/>
  <c r="O226" i="6"/>
  <c r="P226" i="6" s="1"/>
  <c r="R226" i="6" s="1"/>
  <c r="S226" i="6" s="1"/>
  <c r="O236" i="6"/>
  <c r="P236" i="6" s="1"/>
  <c r="R236" i="6" s="1"/>
  <c r="S236" i="6" s="1"/>
  <c r="O278" i="6"/>
  <c r="P278" i="6" s="1"/>
  <c r="R278" i="6" s="1"/>
  <c r="S278" i="6" s="1"/>
  <c r="O306" i="6"/>
  <c r="O369" i="6"/>
  <c r="P369" i="6" s="1"/>
  <c r="R369" i="6" s="1"/>
  <c r="S369" i="6" s="1"/>
  <c r="O389" i="6"/>
  <c r="P389" i="6" s="1"/>
  <c r="R389" i="6" s="1"/>
  <c r="S389" i="6" s="1"/>
  <c r="N455" i="6"/>
  <c r="O455" i="6" s="1"/>
  <c r="O456" i="6"/>
  <c r="P456" i="6" s="1"/>
  <c r="R456" i="6" s="1"/>
  <c r="S456" i="6" s="1"/>
  <c r="N213" i="6"/>
  <c r="O213" i="6" s="1"/>
  <c r="O284" i="6"/>
  <c r="N12" i="6"/>
  <c r="N22" i="6"/>
  <c r="N32" i="6"/>
  <c r="O32" i="6" s="1"/>
  <c r="N105" i="6"/>
  <c r="N128" i="6"/>
  <c r="O128" i="6" s="1"/>
  <c r="O132" i="6"/>
  <c r="P132" i="6" s="1"/>
  <c r="R132" i="6" s="1"/>
  <c r="S132" i="6" s="1"/>
  <c r="P187" i="6"/>
  <c r="R187" i="6" s="1"/>
  <c r="S187" i="6" s="1"/>
  <c r="O192" i="6"/>
  <c r="P192" i="6" s="1"/>
  <c r="R192" i="6" s="1"/>
  <c r="S192" i="6" s="1"/>
  <c r="N208" i="6"/>
  <c r="O242" i="6"/>
  <c r="P242" i="6" s="1"/>
  <c r="R242" i="6" s="1"/>
  <c r="S242" i="6" s="1"/>
  <c r="O295" i="6"/>
  <c r="P295" i="6" s="1"/>
  <c r="R295" i="6" s="1"/>
  <c r="S295" i="6" s="1"/>
  <c r="N421" i="6"/>
  <c r="N465" i="6"/>
  <c r="N49" i="6"/>
  <c r="O49" i="6" s="1"/>
  <c r="N59" i="6"/>
  <c r="O59" i="6" s="1"/>
  <c r="N69" i="6"/>
  <c r="O69" i="6" s="1"/>
  <c r="N79" i="6"/>
  <c r="N145" i="6"/>
  <c r="O198" i="6"/>
  <c r="P198" i="6" s="1"/>
  <c r="R198" i="6" s="1"/>
  <c r="S198" i="6" s="1"/>
  <c r="N203" i="6"/>
  <c r="O222" i="6"/>
  <c r="P222" i="6" s="1"/>
  <c r="R222" i="6" s="1"/>
  <c r="S222" i="6" s="1"/>
  <c r="O232" i="6"/>
  <c r="P232" i="6" s="1"/>
  <c r="R232" i="6" s="1"/>
  <c r="S232" i="6" s="1"/>
  <c r="O268" i="6"/>
  <c r="P268" i="6" s="1"/>
  <c r="R268" i="6" s="1"/>
  <c r="S268" i="6" s="1"/>
  <c r="P290" i="6"/>
  <c r="R290" i="6" s="1"/>
  <c r="S290" i="6" s="1"/>
  <c r="O307" i="6"/>
  <c r="P307" i="6" s="1"/>
  <c r="R307" i="6" s="1"/>
  <c r="S307" i="6" s="1"/>
  <c r="O324" i="6"/>
  <c r="O351" i="6"/>
  <c r="P351" i="6" s="1"/>
  <c r="R351" i="6" s="1"/>
  <c r="S351" i="6" s="1"/>
  <c r="O364" i="6"/>
  <c r="P364" i="6" s="1"/>
  <c r="R364" i="6" s="1"/>
  <c r="S364" i="6" s="1"/>
  <c r="P414" i="6"/>
  <c r="R414" i="6" s="1"/>
  <c r="S414" i="6" s="1"/>
  <c r="O422" i="6"/>
  <c r="P422" i="6" s="1"/>
  <c r="R422" i="6" s="1"/>
  <c r="S422" i="6" s="1"/>
  <c r="O429" i="6"/>
  <c r="P429" i="6" s="1"/>
  <c r="R429" i="6" s="1"/>
  <c r="S429" i="6" s="1"/>
  <c r="O466" i="6"/>
  <c r="P466" i="6" s="1"/>
  <c r="R466" i="6" s="1"/>
  <c r="S466" i="6" s="1"/>
  <c r="N475" i="6"/>
  <c r="O475" i="6" s="1"/>
  <c r="O289" i="6"/>
  <c r="P289" i="6" s="1"/>
  <c r="R289" i="6" s="1"/>
  <c r="S289" i="6" s="1"/>
  <c r="O150" i="6"/>
  <c r="P150" i="6" s="1"/>
  <c r="R150" i="6" s="1"/>
  <c r="S150" i="6" s="1"/>
  <c r="O274" i="6"/>
  <c r="P274" i="6" s="1"/>
  <c r="R274" i="6" s="1"/>
  <c r="S274" i="6" s="1"/>
  <c r="P279" i="6"/>
  <c r="R279" i="6" s="1"/>
  <c r="S279" i="6" s="1"/>
  <c r="N391" i="6"/>
  <c r="O476" i="6"/>
  <c r="P476" i="6" s="1"/>
  <c r="R476" i="6" s="1"/>
  <c r="S476" i="6" s="1"/>
  <c r="O436" i="6"/>
  <c r="P436" i="6" s="1"/>
  <c r="R436" i="6" s="1"/>
  <c r="S436" i="6" s="1"/>
  <c r="N452" i="6"/>
  <c r="O452" i="6" s="1"/>
  <c r="N462" i="6"/>
  <c r="O462" i="6" s="1"/>
  <c r="N472" i="6"/>
  <c r="O472" i="6" s="1"/>
  <c r="N482" i="6"/>
  <c r="O482" i="6" s="1"/>
  <c r="N190" i="6"/>
  <c r="O190" i="6" s="1"/>
  <c r="N200" i="6"/>
  <c r="O200" i="6" s="1"/>
  <c r="N210" i="6"/>
  <c r="O210" i="6" s="1"/>
  <c r="O273" i="6"/>
  <c r="O283" i="6"/>
  <c r="O313" i="6"/>
  <c r="O343" i="6"/>
  <c r="O353" i="6"/>
  <c r="P353" i="6" s="1"/>
  <c r="R353" i="6" s="1"/>
  <c r="S353" i="6" s="1"/>
  <c r="O363" i="6"/>
  <c r="P363" i="6" s="1"/>
  <c r="R363" i="6" s="1"/>
  <c r="S363" i="6" s="1"/>
  <c r="O373" i="6"/>
  <c r="P373" i="6" s="1"/>
  <c r="R373" i="6" s="1"/>
  <c r="S373" i="6" s="1"/>
  <c r="O383" i="6"/>
  <c r="P383" i="6" s="1"/>
  <c r="R383" i="6" s="1"/>
  <c r="S383" i="6" s="1"/>
  <c r="O393" i="6"/>
  <c r="P393" i="6" s="1"/>
  <c r="R393" i="6" s="1"/>
  <c r="S393" i="6" s="1"/>
  <c r="O403" i="6"/>
  <c r="P403" i="6" s="1"/>
  <c r="R403" i="6" s="1"/>
  <c r="S403" i="6" s="1"/>
  <c r="O413" i="6"/>
  <c r="P413" i="6" s="1"/>
  <c r="R413" i="6" s="1"/>
  <c r="S413" i="6" s="1"/>
  <c r="O423" i="6"/>
  <c r="P423" i="6" s="1"/>
  <c r="R423" i="6" s="1"/>
  <c r="S423" i="6" s="1"/>
  <c r="O433" i="6"/>
  <c r="P433" i="6" s="1"/>
  <c r="R433" i="6" s="1"/>
  <c r="S433" i="6" s="1"/>
  <c r="N449" i="6"/>
  <c r="O449" i="6" s="1"/>
  <c r="N459" i="6"/>
  <c r="O459" i="6" s="1"/>
  <c r="N469" i="6"/>
  <c r="O469" i="6" s="1"/>
  <c r="N479" i="6"/>
  <c r="O479" i="6" s="1"/>
  <c r="N350" i="6"/>
  <c r="O350" i="6" s="1"/>
  <c r="N360" i="6"/>
  <c r="N370" i="6"/>
  <c r="O370" i="6" s="1"/>
  <c r="N380" i="6"/>
  <c r="O380" i="6" s="1"/>
  <c r="N390" i="6"/>
  <c r="N400" i="6"/>
  <c r="O400" i="6" s="1"/>
  <c r="N410" i="6"/>
  <c r="N378" i="6"/>
  <c r="N388" i="6"/>
  <c r="N398" i="6"/>
  <c r="O398" i="6" s="1"/>
  <c r="N408" i="6"/>
  <c r="N418" i="6"/>
  <c r="O418" i="6" s="1"/>
  <c r="N428" i="6"/>
  <c r="O428" i="6" s="1"/>
  <c r="N438" i="6"/>
  <c r="N454" i="6"/>
  <c r="O454" i="6" s="1"/>
  <c r="N464" i="6"/>
  <c r="O464" i="6" s="1"/>
  <c r="N474" i="6"/>
  <c r="O474" i="6" s="1"/>
  <c r="P250" i="6" l="1"/>
  <c r="R250" i="6" s="1"/>
  <c r="S250" i="6" s="1"/>
  <c r="O250" i="6"/>
  <c r="O159" i="6"/>
  <c r="P159" i="6" s="1"/>
  <c r="R159" i="6" s="1"/>
  <c r="S159" i="6" s="1"/>
  <c r="P157" i="6"/>
  <c r="R157" i="6" s="1"/>
  <c r="S157" i="6" s="1"/>
  <c r="O177" i="6"/>
  <c r="P177" i="6" s="1"/>
  <c r="R177" i="6" s="1"/>
  <c r="S177" i="6" s="1"/>
  <c r="O160" i="6"/>
  <c r="P160" i="6" s="1"/>
  <c r="R160" i="6" s="1"/>
  <c r="S160" i="6" s="1"/>
  <c r="P38" i="6"/>
  <c r="R38" i="6" s="1"/>
  <c r="S38" i="6" s="1"/>
  <c r="P46" i="6"/>
  <c r="R46" i="6" s="1"/>
  <c r="S46" i="6" s="1"/>
  <c r="P239" i="6"/>
  <c r="R239" i="6" s="1"/>
  <c r="S239" i="6" s="1"/>
  <c r="P330" i="6"/>
  <c r="R330" i="6" s="1"/>
  <c r="S330" i="6" s="1"/>
  <c r="P354" i="6"/>
  <c r="R354" i="6" s="1"/>
  <c r="S354" i="6" s="1"/>
  <c r="S444" i="6" s="1"/>
  <c r="P214" i="6"/>
  <c r="R214" i="6" s="1"/>
  <c r="S214" i="6" s="1"/>
  <c r="P443" i="6"/>
  <c r="R443" i="6" s="1"/>
  <c r="S443" i="6" s="1"/>
  <c r="O434" i="6"/>
  <c r="P434" i="6" s="1"/>
  <c r="R434" i="6" s="1"/>
  <c r="S434" i="6" s="1"/>
  <c r="P31" i="6"/>
  <c r="R31" i="6" s="1"/>
  <c r="S31" i="6" s="1"/>
  <c r="O56" i="6"/>
  <c r="P56" i="6" s="1"/>
  <c r="R56" i="6" s="1"/>
  <c r="S56" i="6" s="1"/>
  <c r="O376" i="6"/>
  <c r="P376" i="6" s="1"/>
  <c r="R376" i="6" s="1"/>
  <c r="S376" i="6" s="1"/>
  <c r="P366" i="6"/>
  <c r="R366" i="6" s="1"/>
  <c r="S366" i="6" s="1"/>
  <c r="O467" i="6"/>
  <c r="P467" i="6" s="1"/>
  <c r="R467" i="6" s="1"/>
  <c r="S467" i="6" s="1"/>
  <c r="P367" i="6"/>
  <c r="R367" i="6" s="1"/>
  <c r="S367" i="6" s="1"/>
  <c r="P409" i="6"/>
  <c r="R409" i="6" s="1"/>
  <c r="S409" i="6" s="1"/>
  <c r="O67" i="6"/>
  <c r="P67" i="6" s="1"/>
  <c r="R67" i="6" s="1"/>
  <c r="S67" i="6" s="1"/>
  <c r="P221" i="6"/>
  <c r="R221" i="6" s="1"/>
  <c r="S221" i="6" s="1"/>
  <c r="S261" i="6" s="1"/>
  <c r="P212" i="6"/>
  <c r="R212" i="6" s="1"/>
  <c r="S212" i="6" s="1"/>
  <c r="P4" i="6"/>
  <c r="R4" i="6" s="1"/>
  <c r="S4" i="6" s="1"/>
  <c r="P191" i="6"/>
  <c r="R191" i="6" s="1"/>
  <c r="S191" i="6" s="1"/>
  <c r="P384" i="6"/>
  <c r="R384" i="6" s="1"/>
  <c r="S384" i="6" s="1"/>
  <c r="P457" i="6"/>
  <c r="R457" i="6" s="1"/>
  <c r="S457" i="6" s="1"/>
  <c r="P437" i="6"/>
  <c r="R437" i="6" s="1"/>
  <c r="S437" i="6" s="1"/>
  <c r="O277" i="6"/>
  <c r="P277" i="6" s="1"/>
  <c r="R277" i="6" s="1"/>
  <c r="S277" i="6" s="1"/>
  <c r="O147" i="6"/>
  <c r="P147" i="6" s="1"/>
  <c r="R147" i="6" s="1"/>
  <c r="S147" i="6" s="1"/>
  <c r="P144" i="6"/>
  <c r="R144" i="6" s="1"/>
  <c r="S144" i="6" s="1"/>
  <c r="O305" i="6"/>
  <c r="P305" i="6" s="1"/>
  <c r="R305" i="6" s="1"/>
  <c r="S305" i="6" s="1"/>
  <c r="P317" i="6"/>
  <c r="R317" i="6" s="1"/>
  <c r="S317" i="6" s="1"/>
  <c r="P471" i="6"/>
  <c r="R471" i="6" s="1"/>
  <c r="S471" i="6" s="1"/>
  <c r="O341" i="6"/>
  <c r="R341" i="6" s="1"/>
  <c r="S341" i="6" s="1"/>
  <c r="O219" i="6"/>
  <c r="P219" i="6" s="1"/>
  <c r="R219" i="6" s="1"/>
  <c r="S219" i="6" s="1"/>
  <c r="P396" i="6"/>
  <c r="R396" i="6" s="1"/>
  <c r="S396" i="6" s="1"/>
  <c r="O14" i="6"/>
  <c r="P14" i="6" s="1"/>
  <c r="R14" i="6" s="1"/>
  <c r="S14" i="6" s="1"/>
  <c r="O453" i="6"/>
  <c r="P453" i="6" s="1"/>
  <c r="R453" i="6" s="1"/>
  <c r="S453" i="6" s="1"/>
  <c r="O406" i="6"/>
  <c r="P406" i="6" s="1"/>
  <c r="R406" i="6" s="1"/>
  <c r="S406" i="6" s="1"/>
  <c r="O357" i="6"/>
  <c r="P357" i="6" s="1"/>
  <c r="R357" i="6" s="1"/>
  <c r="S357" i="6" s="1"/>
  <c r="O244" i="6"/>
  <c r="P244" i="6" s="1"/>
  <c r="R244" i="6" s="1"/>
  <c r="S244" i="6" s="1"/>
  <c r="P392" i="6"/>
  <c r="R392" i="6" s="1"/>
  <c r="S392" i="6" s="1"/>
  <c r="P51" i="6"/>
  <c r="R51" i="6" s="1"/>
  <c r="S51" i="6" s="1"/>
  <c r="O103" i="6"/>
  <c r="P103" i="6" s="1"/>
  <c r="R103" i="6" s="1"/>
  <c r="S103" i="6" s="1"/>
  <c r="P358" i="6"/>
  <c r="R358" i="6" s="1"/>
  <c r="S358" i="6" s="1"/>
  <c r="O266" i="6"/>
  <c r="P266" i="6" s="1"/>
  <c r="R266" i="6" s="1"/>
  <c r="S266" i="6" s="1"/>
  <c r="R343" i="6"/>
  <c r="S343" i="6" s="1"/>
  <c r="P69" i="6"/>
  <c r="R69" i="6" s="1"/>
  <c r="S69" i="6" s="1"/>
  <c r="O20" i="6"/>
  <c r="P20" i="6" s="1"/>
  <c r="R20" i="6" s="1"/>
  <c r="S20" i="6" s="1"/>
  <c r="P379" i="6"/>
  <c r="R379" i="6" s="1"/>
  <c r="S379" i="6" s="1"/>
  <c r="O114" i="6"/>
  <c r="P114" i="6" s="1"/>
  <c r="R114" i="6" s="1"/>
  <c r="S114" i="6" s="1"/>
  <c r="P332" i="6"/>
  <c r="R332" i="6" s="1"/>
  <c r="S332" i="6" s="1"/>
  <c r="R339" i="6"/>
  <c r="S339" i="6" s="1"/>
  <c r="O188" i="6"/>
  <c r="P188" i="6" s="1"/>
  <c r="R188" i="6" s="1"/>
  <c r="S188" i="6" s="1"/>
  <c r="P59" i="6"/>
  <c r="R59" i="6" s="1"/>
  <c r="S59" i="6" s="1"/>
  <c r="P304" i="6"/>
  <c r="R304" i="6" s="1"/>
  <c r="S304" i="6" s="1"/>
  <c r="P211" i="6"/>
  <c r="R211" i="6" s="1"/>
  <c r="S211" i="6" s="1"/>
  <c r="P460" i="6"/>
  <c r="R460" i="6" s="1"/>
  <c r="S460" i="6" s="1"/>
  <c r="P62" i="6"/>
  <c r="R62" i="6" s="1"/>
  <c r="S62" i="6" s="1"/>
  <c r="P121" i="6"/>
  <c r="R121" i="6" s="1"/>
  <c r="S121" i="6" s="1"/>
  <c r="P75" i="6"/>
  <c r="R75" i="6" s="1"/>
  <c r="S75" i="6" s="1"/>
  <c r="P400" i="6"/>
  <c r="R400" i="6" s="1"/>
  <c r="S400" i="6" s="1"/>
  <c r="P49" i="6"/>
  <c r="R49" i="6" s="1"/>
  <c r="S49" i="6" s="1"/>
  <c r="O329" i="6"/>
  <c r="P329" i="6" s="1"/>
  <c r="R329" i="6" s="1"/>
  <c r="S329" i="6" s="1"/>
  <c r="P411" i="6"/>
  <c r="R411" i="6" s="1"/>
  <c r="S411" i="6" s="1"/>
  <c r="P282" i="6"/>
  <c r="R282" i="6" s="1"/>
  <c r="S282" i="6" s="1"/>
  <c r="O441" i="6"/>
  <c r="P441" i="6" s="1"/>
  <c r="R441" i="6" s="1"/>
  <c r="S441" i="6" s="1"/>
  <c r="P276" i="6"/>
  <c r="R276" i="6" s="1"/>
  <c r="S276" i="6" s="1"/>
  <c r="O286" i="6"/>
  <c r="P286" i="6" s="1"/>
  <c r="R286" i="6" s="1"/>
  <c r="S286" i="6" s="1"/>
  <c r="O61" i="6"/>
  <c r="P61" i="6" s="1"/>
  <c r="R61" i="6" s="1"/>
  <c r="S61" i="6" s="1"/>
  <c r="P475" i="6"/>
  <c r="R475" i="6" s="1"/>
  <c r="S475" i="6" s="1"/>
  <c r="P296" i="6"/>
  <c r="R296" i="6" s="1"/>
  <c r="S296" i="6" s="1"/>
  <c r="P113" i="6"/>
  <c r="R113" i="6" s="1"/>
  <c r="S113" i="6" s="1"/>
  <c r="P380" i="6"/>
  <c r="R380" i="6" s="1"/>
  <c r="S380" i="6" s="1"/>
  <c r="P313" i="6"/>
  <c r="R313" i="6" s="1"/>
  <c r="S313" i="6" s="1"/>
  <c r="O208" i="6"/>
  <c r="P208" i="6" s="1"/>
  <c r="R208" i="6" s="1"/>
  <c r="S208" i="6" s="1"/>
  <c r="O410" i="6"/>
  <c r="P410" i="6" s="1"/>
  <c r="R410" i="6" s="1"/>
  <c r="S410" i="6" s="1"/>
  <c r="O15" i="6"/>
  <c r="P15" i="6" s="1"/>
  <c r="R15" i="6" s="1"/>
  <c r="S15" i="6" s="1"/>
  <c r="P119" i="6"/>
  <c r="R119" i="6" s="1"/>
  <c r="S119" i="6" s="1"/>
  <c r="P125" i="6"/>
  <c r="R125" i="6" s="1"/>
  <c r="S125" i="6" s="1"/>
  <c r="O203" i="6"/>
  <c r="P203" i="6" s="1"/>
  <c r="R203" i="6" s="1"/>
  <c r="S203" i="6" s="1"/>
  <c r="P189" i="6"/>
  <c r="R189" i="6" s="1"/>
  <c r="S189" i="6" s="1"/>
  <c r="P398" i="6"/>
  <c r="R398" i="6" s="1"/>
  <c r="S398" i="6" s="1"/>
  <c r="P370" i="6"/>
  <c r="R370" i="6" s="1"/>
  <c r="S370" i="6" s="1"/>
  <c r="O391" i="6"/>
  <c r="P391" i="6" s="1"/>
  <c r="R391" i="6" s="1"/>
  <c r="S391" i="6" s="1"/>
  <c r="O333" i="6"/>
  <c r="P333" i="6" s="1"/>
  <c r="R333" i="6" s="1"/>
  <c r="S333" i="6" s="1"/>
  <c r="P123" i="6"/>
  <c r="R123" i="6" s="1"/>
  <c r="S123" i="6" s="1"/>
  <c r="P431" i="6"/>
  <c r="R431" i="6" s="1"/>
  <c r="S431" i="6" s="1"/>
  <c r="O26" i="6"/>
  <c r="P26" i="6" s="1"/>
  <c r="R26" i="6" s="1"/>
  <c r="S26" i="6" s="1"/>
  <c r="P115" i="6"/>
  <c r="R115" i="6" s="1"/>
  <c r="S115" i="6" s="1"/>
  <c r="O438" i="6"/>
  <c r="P438" i="6" s="1"/>
  <c r="R438" i="6" s="1"/>
  <c r="S438" i="6" s="1"/>
  <c r="O45" i="6"/>
  <c r="P45" i="6" s="1"/>
  <c r="R45" i="6" s="1"/>
  <c r="S45" i="6" s="1"/>
  <c r="P350" i="6"/>
  <c r="R350" i="6" s="1"/>
  <c r="S350" i="6" s="1"/>
  <c r="P283" i="6"/>
  <c r="R283" i="6" s="1"/>
  <c r="S283" i="6" s="1"/>
  <c r="O336" i="6"/>
  <c r="R336" i="6" s="1"/>
  <c r="S336" i="6" s="1"/>
  <c r="P324" i="6"/>
  <c r="R324" i="6" s="1"/>
  <c r="S324" i="6" s="1"/>
  <c r="P316" i="6"/>
  <c r="R316" i="6" s="1"/>
  <c r="S316" i="6" s="1"/>
  <c r="P110" i="6"/>
  <c r="R110" i="6" s="1"/>
  <c r="S110" i="6" s="1"/>
  <c r="P359" i="6"/>
  <c r="R359" i="6" s="1"/>
  <c r="S359" i="6" s="1"/>
  <c r="O145" i="6"/>
  <c r="P145" i="6" s="1"/>
  <c r="R145" i="6" s="1"/>
  <c r="S145" i="6" s="1"/>
  <c r="P108" i="6"/>
  <c r="R108" i="6" s="1"/>
  <c r="S108" i="6" s="1"/>
  <c r="O79" i="6"/>
  <c r="P79" i="6" s="1"/>
  <c r="R79" i="6" s="1"/>
  <c r="S79" i="6" s="1"/>
  <c r="O55" i="6"/>
  <c r="P55" i="6" s="1"/>
  <c r="R55" i="6" s="1"/>
  <c r="S55" i="6" s="1"/>
  <c r="P70" i="6"/>
  <c r="R70" i="6" s="1"/>
  <c r="S70" i="6" s="1"/>
  <c r="P458" i="6"/>
  <c r="R458" i="6" s="1"/>
  <c r="S458" i="6" s="1"/>
  <c r="P128" i="6"/>
  <c r="R128" i="6" s="1"/>
  <c r="S128" i="6" s="1"/>
  <c r="O465" i="6"/>
  <c r="P465" i="6" s="1"/>
  <c r="R465" i="6" s="1"/>
  <c r="S465" i="6" s="1"/>
  <c r="P148" i="6"/>
  <c r="R148" i="6" s="1"/>
  <c r="S148" i="6" s="1"/>
  <c r="O293" i="6"/>
  <c r="P293" i="6" s="1"/>
  <c r="R293" i="6" s="1"/>
  <c r="S293" i="6" s="1"/>
  <c r="O326" i="6"/>
  <c r="P326" i="6" s="1"/>
  <c r="R326" i="6" s="1"/>
  <c r="S326" i="6" s="1"/>
  <c r="P142" i="6"/>
  <c r="R142" i="6" s="1"/>
  <c r="S142" i="6" s="1"/>
  <c r="O71" i="6"/>
  <c r="P71" i="6" s="1"/>
  <c r="R71" i="6" s="1"/>
  <c r="S71" i="6" s="1"/>
  <c r="O27" i="6"/>
  <c r="P27" i="6" s="1"/>
  <c r="R27" i="6" s="1"/>
  <c r="S27" i="6" s="1"/>
  <c r="P5" i="6"/>
  <c r="R5" i="6" s="1"/>
  <c r="S5" i="6" s="1"/>
  <c r="P193" i="6"/>
  <c r="R193" i="6" s="1"/>
  <c r="S193" i="6" s="1"/>
  <c r="P452" i="6"/>
  <c r="R452" i="6" s="1"/>
  <c r="S452" i="6" s="1"/>
  <c r="O401" i="6"/>
  <c r="P401" i="6" s="1"/>
  <c r="R401" i="6" s="1"/>
  <c r="S401" i="6" s="1"/>
  <c r="O118" i="6"/>
  <c r="P118" i="6" s="1"/>
  <c r="R118" i="6" s="1"/>
  <c r="S118" i="6" s="1"/>
  <c r="O408" i="6"/>
  <c r="P408" i="6" s="1"/>
  <c r="R408" i="6" s="1"/>
  <c r="S408" i="6" s="1"/>
  <c r="P30" i="6"/>
  <c r="R30" i="6" s="1"/>
  <c r="S30" i="6" s="1"/>
  <c r="O135" i="6"/>
  <c r="P135" i="6" s="1"/>
  <c r="R135" i="6" s="1"/>
  <c r="S135" i="6" s="1"/>
  <c r="O303" i="6"/>
  <c r="P303" i="6" s="1"/>
  <c r="R303" i="6" s="1"/>
  <c r="S303" i="6" s="1"/>
  <c r="O22" i="6"/>
  <c r="P22" i="6" s="1"/>
  <c r="R22" i="6" s="1"/>
  <c r="S22" i="6" s="1"/>
  <c r="P474" i="6"/>
  <c r="R474" i="6" s="1"/>
  <c r="S474" i="6" s="1"/>
  <c r="P449" i="6"/>
  <c r="R449" i="6" s="1"/>
  <c r="S449" i="6" s="1"/>
  <c r="P190" i="6"/>
  <c r="R190" i="6" s="1"/>
  <c r="S190" i="6" s="1"/>
  <c r="O323" i="6"/>
  <c r="P323" i="6" s="1"/>
  <c r="R323" i="6" s="1"/>
  <c r="S323" i="6" s="1"/>
  <c r="O388" i="6"/>
  <c r="P388" i="6" s="1"/>
  <c r="R388" i="6" s="1"/>
  <c r="S388" i="6" s="1"/>
  <c r="P131" i="6"/>
  <c r="R131" i="6" s="1"/>
  <c r="S131" i="6" s="1"/>
  <c r="P7" i="6"/>
  <c r="R7" i="6" s="1"/>
  <c r="S7" i="6" s="1"/>
  <c r="O105" i="6"/>
  <c r="P105" i="6" s="1"/>
  <c r="R105" i="6" s="1"/>
  <c r="S105" i="6" s="1"/>
  <c r="O35" i="6"/>
  <c r="P35" i="6" s="1"/>
  <c r="R35" i="6" s="1"/>
  <c r="S35" i="6" s="1"/>
  <c r="P16" i="6"/>
  <c r="R16" i="6" s="1"/>
  <c r="S16" i="6" s="1"/>
  <c r="O378" i="6"/>
  <c r="P378" i="6" s="1"/>
  <c r="R378" i="6" s="1"/>
  <c r="S378" i="6" s="1"/>
  <c r="P462" i="6"/>
  <c r="R462" i="6" s="1"/>
  <c r="S462" i="6" s="1"/>
  <c r="P428" i="6"/>
  <c r="R428" i="6" s="1"/>
  <c r="S428" i="6" s="1"/>
  <c r="P381" i="6"/>
  <c r="R381" i="6" s="1"/>
  <c r="S381" i="6" s="1"/>
  <c r="P273" i="6"/>
  <c r="R273" i="6" s="1"/>
  <c r="S273" i="6" s="1"/>
  <c r="P32" i="6"/>
  <c r="R32" i="6" s="1"/>
  <c r="S32" i="6" s="1"/>
  <c r="O37" i="6"/>
  <c r="P37" i="6" s="1"/>
  <c r="R37" i="6" s="1"/>
  <c r="S37" i="6" s="1"/>
  <c r="P210" i="6"/>
  <c r="R210" i="6" s="1"/>
  <c r="S210" i="6" s="1"/>
  <c r="P459" i="6"/>
  <c r="R459" i="6" s="1"/>
  <c r="S459" i="6" s="1"/>
  <c r="O360" i="6"/>
  <c r="P360" i="6" s="1"/>
  <c r="R360" i="6" s="1"/>
  <c r="S360" i="6" s="1"/>
  <c r="P464" i="6"/>
  <c r="R464" i="6" s="1"/>
  <c r="S464" i="6" s="1"/>
  <c r="P482" i="6"/>
  <c r="R482" i="6" s="1"/>
  <c r="S482" i="6" s="1"/>
  <c r="O421" i="6"/>
  <c r="P421" i="6" s="1"/>
  <c r="R421" i="6" s="1"/>
  <c r="S421" i="6" s="1"/>
  <c r="P284" i="6"/>
  <c r="R284" i="6" s="1"/>
  <c r="S284" i="6" s="1"/>
  <c r="P306" i="6"/>
  <c r="R306" i="6" s="1"/>
  <c r="S306" i="6" s="1"/>
  <c r="P368" i="6"/>
  <c r="R368" i="6" s="1"/>
  <c r="S368" i="6" s="1"/>
  <c r="P10" i="6"/>
  <c r="R10" i="6" s="1"/>
  <c r="S10" i="6" s="1"/>
  <c r="P314" i="6"/>
  <c r="R314" i="6" s="1"/>
  <c r="S314" i="6" s="1"/>
  <c r="P269" i="6"/>
  <c r="R269" i="6" s="1"/>
  <c r="S269" i="6" s="1"/>
  <c r="O25" i="6"/>
  <c r="P25" i="6" s="1"/>
  <c r="R25" i="6" s="1"/>
  <c r="S25" i="6" s="1"/>
  <c r="P418" i="6"/>
  <c r="R418" i="6" s="1"/>
  <c r="S418" i="6" s="1"/>
  <c r="P455" i="6"/>
  <c r="R455" i="6" s="1"/>
  <c r="S455" i="6" s="1"/>
  <c r="P60" i="6"/>
  <c r="R60" i="6" s="1"/>
  <c r="S60" i="6" s="1"/>
  <c r="P479" i="6"/>
  <c r="R479" i="6" s="1"/>
  <c r="S479" i="6" s="1"/>
  <c r="P469" i="6"/>
  <c r="R469" i="6" s="1"/>
  <c r="S469" i="6" s="1"/>
  <c r="P200" i="6"/>
  <c r="R200" i="6" s="1"/>
  <c r="S200" i="6" s="1"/>
  <c r="P17" i="6"/>
  <c r="R17" i="6" s="1"/>
  <c r="S17" i="6" s="1"/>
  <c r="P52" i="6"/>
  <c r="R52" i="6" s="1"/>
  <c r="S52" i="6" s="1"/>
  <c r="P6" i="6"/>
  <c r="R6" i="6" s="1"/>
  <c r="S6" i="6" s="1"/>
  <c r="P454" i="6"/>
  <c r="R454" i="6" s="1"/>
  <c r="S454" i="6" s="1"/>
  <c r="P472" i="6"/>
  <c r="R472" i="6" s="1"/>
  <c r="S472" i="6" s="1"/>
  <c r="O390" i="6"/>
  <c r="P390" i="6" s="1"/>
  <c r="R390" i="6" s="1"/>
  <c r="S390" i="6" s="1"/>
  <c r="P213" i="6"/>
  <c r="R213" i="6" s="1"/>
  <c r="S213" i="6" s="1"/>
  <c r="O480" i="6"/>
  <c r="P480" i="6" s="1"/>
  <c r="R480" i="6" s="1"/>
  <c r="S480" i="6" s="1"/>
  <c r="O470" i="6"/>
  <c r="P470" i="6" s="1"/>
  <c r="R470" i="6" s="1"/>
  <c r="S470" i="6" s="1"/>
  <c r="O122" i="6"/>
  <c r="P122" i="6" s="1"/>
  <c r="R122" i="6" s="1"/>
  <c r="S122" i="6" s="1"/>
  <c r="P72" i="6"/>
  <c r="R72" i="6" s="1"/>
  <c r="S72" i="6" s="1"/>
  <c r="P133" i="6"/>
  <c r="R133" i="6" s="1"/>
  <c r="S133" i="6" s="1"/>
  <c r="O12" i="6"/>
  <c r="P12" i="6" s="1"/>
  <c r="R12" i="6" s="1"/>
  <c r="S12" i="6" s="1"/>
  <c r="O8" i="6"/>
  <c r="P8" i="6" s="1"/>
  <c r="R8" i="6" s="1"/>
  <c r="S8" i="6" s="1"/>
  <c r="S346" i="6" l="1"/>
  <c r="S183" i="6"/>
  <c r="T261" i="6"/>
  <c r="S97" i="6"/>
  <c r="T97" i="6" s="1"/>
  <c r="S484" i="6"/>
  <c r="C13" i="5" s="1"/>
  <c r="D13" i="5" s="1"/>
  <c r="S215" i="6"/>
  <c r="T215" i="6" s="1"/>
  <c r="S39" i="6"/>
  <c r="T39" i="6" s="1"/>
  <c r="S137" i="6"/>
  <c r="T137" i="6" s="1"/>
  <c r="T444" i="6"/>
  <c r="C11" i="5" l="1"/>
  <c r="D11" i="5" s="1"/>
  <c r="C8" i="5"/>
  <c r="D8" i="5" s="1"/>
  <c r="T484" i="6"/>
  <c r="C12" i="5"/>
  <c r="D12" i="5" s="1"/>
  <c r="T183" i="6"/>
  <c r="C10" i="5"/>
  <c r="D10" i="5" s="1"/>
  <c r="C7" i="5"/>
  <c r="C9" i="5"/>
  <c r="D9" i="5" s="1"/>
  <c r="T346" i="6"/>
  <c r="C16" i="5"/>
  <c r="D7" i="5" l="1"/>
  <c r="C14" i="5"/>
  <c r="D14" i="5" s="1"/>
  <c r="D16" i="5"/>
  <c r="C17" i="5"/>
  <c r="D1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s007753</author>
  </authors>
  <commentList>
    <comment ref="K3" authorId="0" shapeId="0" xr:uid="{CC47816D-1D54-4794-A259-4942FC7FD6F8}">
      <text>
        <r>
          <rPr>
            <b/>
            <sz val="9"/>
            <color indexed="81"/>
            <rFont val="Tahoma"/>
            <family val="2"/>
          </rPr>
          <t>#N/A - these rows settled but did not include rows related to Kentucky</t>
        </r>
      </text>
    </comment>
    <comment ref="L3" authorId="0" shapeId="0" xr:uid="{19DB4A2E-DC71-494B-9F25-6C85B6A7A70C}">
      <text>
        <r>
          <rPr>
            <b/>
            <sz val="9"/>
            <color indexed="81"/>
            <rFont val="Tahoma"/>
            <family val="2"/>
          </rPr>
          <t>#N/A - these rows settled but did not include rows related to Kentucky</t>
        </r>
      </text>
    </comment>
  </commentList>
</comments>
</file>

<file path=xl/sharedStrings.xml><?xml version="1.0" encoding="utf-8"?>
<sst xmlns="http://schemas.openxmlformats.org/spreadsheetml/2006/main" count="28000" uniqueCount="1050">
  <si>
    <t>Status</t>
  </si>
  <si>
    <t>Origin</t>
  </si>
  <si>
    <t>Doc Id</t>
  </si>
  <si>
    <t>Unit</t>
  </si>
  <si>
    <t>Acctg Date</t>
  </si>
  <si>
    <t>Journal ID</t>
  </si>
  <si>
    <t>Payments</t>
  </si>
  <si>
    <t>Account</t>
  </si>
  <si>
    <t>Supplier</t>
  </si>
  <si>
    <t>Voucher</t>
  </si>
  <si>
    <t>Method</t>
  </si>
  <si>
    <t>Payment</t>
  </si>
  <si>
    <t>Payment Amount</t>
  </si>
  <si>
    <t>Payment Date</t>
  </si>
  <si>
    <t>Reference</t>
  </si>
  <si>
    <t>Act Settle</t>
  </si>
  <si>
    <t>Gross Amt</t>
  </si>
  <si>
    <t>Amount</t>
  </si>
  <si>
    <t>Invoice Date</t>
  </si>
  <si>
    <t>Invoice</t>
  </si>
  <si>
    <t>GL Unit</t>
  </si>
  <si>
    <t>FERC</t>
  </si>
  <si>
    <t>Sum Amount</t>
  </si>
  <si>
    <t>P</t>
  </si>
  <si>
    <t>WIR</t>
  </si>
  <si>
    <t>100</t>
  </si>
  <si>
    <t>1840002</t>
  </si>
  <si>
    <t>0000198379</t>
  </si>
  <si>
    <t>EFT</t>
  </si>
  <si>
    <t>EYEMED/FIDELITY SECURITY LIFE</t>
  </si>
  <si>
    <t>1840</t>
  </si>
  <si>
    <t>2024-04-11</t>
  </si>
  <si>
    <t>APACC32243</t>
  </si>
  <si>
    <t>00038362</t>
  </si>
  <si>
    <t>0000008640</t>
  </si>
  <si>
    <t>2024-04-15</t>
  </si>
  <si>
    <t>1000006365</t>
  </si>
  <si>
    <t>VISION0324</t>
  </si>
  <si>
    <t>2024-05-09</t>
  </si>
  <si>
    <t>APACC48689</t>
  </si>
  <si>
    <t>00038472</t>
  </si>
  <si>
    <t>0000008668</t>
  </si>
  <si>
    <t>2024-05-15</t>
  </si>
  <si>
    <t>1000006393</t>
  </si>
  <si>
    <t>VISION0424</t>
  </si>
  <si>
    <t>2024-06-10</t>
  </si>
  <si>
    <t>APACC65670</t>
  </si>
  <si>
    <t>00038567</t>
  </si>
  <si>
    <t>0000008696</t>
  </si>
  <si>
    <t>2024-06-14</t>
  </si>
  <si>
    <t>1000006421</t>
  </si>
  <si>
    <t>VISION0524</t>
  </si>
  <si>
    <t>2024-07-10</t>
  </si>
  <si>
    <t>APACC83566</t>
  </si>
  <si>
    <t>00038680</t>
  </si>
  <si>
    <t>0000008732</t>
  </si>
  <si>
    <t>2024-07-15</t>
  </si>
  <si>
    <t>1000006456</t>
  </si>
  <si>
    <t>VISION0624</t>
  </si>
  <si>
    <t>2024-08-13</t>
  </si>
  <si>
    <t>APACC02224</t>
  </si>
  <si>
    <t>00038790</t>
  </si>
  <si>
    <t>0000008768</t>
  </si>
  <si>
    <t>2024-08-15</t>
  </si>
  <si>
    <t>1000006490</t>
  </si>
  <si>
    <t>VISION0724</t>
  </si>
  <si>
    <t>2024-09-11</t>
  </si>
  <si>
    <t>APACC18853</t>
  </si>
  <si>
    <t>00038877</t>
  </si>
  <si>
    <t>0000008800</t>
  </si>
  <si>
    <t>2024-09-16</t>
  </si>
  <si>
    <t>1000006522</t>
  </si>
  <si>
    <t>VISION0824</t>
  </si>
  <si>
    <t>0000234138</t>
  </si>
  <si>
    <t>BANK OF NEW YORK MELLON</t>
  </si>
  <si>
    <t>2024-04-24</t>
  </si>
  <si>
    <t>APACC37123</t>
  </si>
  <si>
    <t>00038411</t>
  </si>
  <si>
    <t>0000008650</t>
  </si>
  <si>
    <t>2024-04-29</t>
  </si>
  <si>
    <t>1000006375</t>
  </si>
  <si>
    <t>0424LIFETRUST</t>
  </si>
  <si>
    <t>2024-05-24</t>
  </si>
  <si>
    <t>APACC54702</t>
  </si>
  <si>
    <t>00038536</t>
  </si>
  <si>
    <t>0000008681</t>
  </si>
  <si>
    <t>2024-05-30</t>
  </si>
  <si>
    <t>1000006406</t>
  </si>
  <si>
    <t>0524LIFETRUST</t>
  </si>
  <si>
    <t>2024-06-26</t>
  </si>
  <si>
    <t>APACC72537</t>
  </si>
  <si>
    <t>00038608</t>
  </si>
  <si>
    <t>0000008708</t>
  </si>
  <si>
    <t>2024-06-27</t>
  </si>
  <si>
    <t>1000006432</t>
  </si>
  <si>
    <t>0624LIFETRUST</t>
  </si>
  <si>
    <t>2024-07-25</t>
  </si>
  <si>
    <t>APACC89998</t>
  </si>
  <si>
    <t>00038733</t>
  </si>
  <si>
    <t>0000008750</t>
  </si>
  <si>
    <t>2024-07-30</t>
  </si>
  <si>
    <t>1000006472</t>
  </si>
  <si>
    <t>0724LIFETRUST</t>
  </si>
  <si>
    <t>2024-08-22</t>
  </si>
  <si>
    <t>APACC05757</t>
  </si>
  <si>
    <t>00038808</t>
  </si>
  <si>
    <t>0000008780</t>
  </si>
  <si>
    <t>2024-08-29</t>
  </si>
  <si>
    <t>1000006502</t>
  </si>
  <si>
    <t>0824LIFETRUST</t>
  </si>
  <si>
    <t>2024-09-24</t>
  </si>
  <si>
    <t>APACC23872</t>
  </si>
  <si>
    <t>00038907</t>
  </si>
  <si>
    <t>0000008809</t>
  </si>
  <si>
    <t>2024-09-27</t>
  </si>
  <si>
    <t>1000006531</t>
  </si>
  <si>
    <t>0924LIFETRUST</t>
  </si>
  <si>
    <t>2024-04-03</t>
  </si>
  <si>
    <t>APACC26848</t>
  </si>
  <si>
    <t>00038339</t>
  </si>
  <si>
    <t>0000008637</t>
  </si>
  <si>
    <t>2024-04-05</t>
  </si>
  <si>
    <t>1000006362</t>
  </si>
  <si>
    <t>1STPAYAPRIL2024</t>
  </si>
  <si>
    <t>2024-08-07</t>
  </si>
  <si>
    <t>APACC99692</t>
  </si>
  <si>
    <t>00038776</t>
  </si>
  <si>
    <t>0000008766</t>
  </si>
  <si>
    <t>2024-08-09</t>
  </si>
  <si>
    <t>1000006488</t>
  </si>
  <si>
    <t>1STPAYAUGUST2024</t>
  </si>
  <si>
    <t>00038681</t>
  </si>
  <si>
    <t>0000008729</t>
  </si>
  <si>
    <t>2024-07-12</t>
  </si>
  <si>
    <t>1000006453</t>
  </si>
  <si>
    <t>1STPAYJULY2024</t>
  </si>
  <si>
    <t>2024-06-12</t>
  </si>
  <si>
    <t>APACC66973</t>
  </si>
  <si>
    <t>00038575</t>
  </si>
  <si>
    <t>0000008698</t>
  </si>
  <si>
    <t>1000006423</t>
  </si>
  <si>
    <t>1STPAYJUNE2024</t>
  </si>
  <si>
    <t>2024-05-01</t>
  </si>
  <si>
    <t>APACC41880</t>
  </si>
  <si>
    <t>00038434</t>
  </si>
  <si>
    <t>0000008657</t>
  </si>
  <si>
    <t>2024-05-03</t>
  </si>
  <si>
    <t>1000006382</t>
  </si>
  <si>
    <t>1STPAYMAY2024</t>
  </si>
  <si>
    <t>2024-09-04</t>
  </si>
  <si>
    <t>APACC13082</t>
  </si>
  <si>
    <t>00038855</t>
  </si>
  <si>
    <t>0000008793</t>
  </si>
  <si>
    <t>2024-09-06</t>
  </si>
  <si>
    <t>1000006515</t>
  </si>
  <si>
    <t>1STPAYSEPTEMBER2024</t>
  </si>
  <si>
    <t>2024-04-17</t>
  </si>
  <si>
    <t>APACC34447</t>
  </si>
  <si>
    <t>00038380</t>
  </si>
  <si>
    <t>0000008646</t>
  </si>
  <si>
    <t>2024-04-19</t>
  </si>
  <si>
    <t>1000006371</t>
  </si>
  <si>
    <t>2NDPAYAPRIL2024</t>
  </si>
  <si>
    <t>2024-08-21</t>
  </si>
  <si>
    <t>APACC05303</t>
  </si>
  <si>
    <t>00038807</t>
  </si>
  <si>
    <t>0000008776</t>
  </si>
  <si>
    <t>2024-08-23</t>
  </si>
  <si>
    <t>1000006498</t>
  </si>
  <si>
    <t>2NDPAYAUGUST2024</t>
  </si>
  <si>
    <t>2024-07-24</t>
  </si>
  <si>
    <t>APACC89231</t>
  </si>
  <si>
    <t>00038732</t>
  </si>
  <si>
    <t>0000008747</t>
  </si>
  <si>
    <t>2024-07-26</t>
  </si>
  <si>
    <t>1000006469</t>
  </si>
  <si>
    <t>2NDPAYJULY2024</t>
  </si>
  <si>
    <t>00038612</t>
  </si>
  <si>
    <t>0000008714</t>
  </si>
  <si>
    <t>2024-06-28</t>
  </si>
  <si>
    <t>1000006438</t>
  </si>
  <si>
    <t>2NDPAYJUNE2024</t>
  </si>
  <si>
    <t>APACC50730</t>
  </si>
  <si>
    <t>00038488</t>
  </si>
  <si>
    <t>0000008674</t>
  </si>
  <si>
    <t>2024-05-17</t>
  </si>
  <si>
    <t>1000006399</t>
  </si>
  <si>
    <t>2NDPAYMAY2024</t>
  </si>
  <si>
    <t>2024-09-18</t>
  </si>
  <si>
    <t>APACC21520</t>
  </si>
  <si>
    <t>00038895</t>
  </si>
  <si>
    <t>0000008805</t>
  </si>
  <si>
    <t>2024-09-20</t>
  </si>
  <si>
    <t>1000006527</t>
  </si>
  <si>
    <t>2NDPAYSEPTEMBER2024</t>
  </si>
  <si>
    <t>2024-05-29</t>
  </si>
  <si>
    <t>APACC56271</t>
  </si>
  <si>
    <t>00038546</t>
  </si>
  <si>
    <t>0000008684</t>
  </si>
  <si>
    <t>2024-05-31</t>
  </si>
  <si>
    <t>1000006409</t>
  </si>
  <si>
    <t>3RDPAYMAY2024</t>
  </si>
  <si>
    <t>00038361</t>
  </si>
  <si>
    <t>0000008641</t>
  </si>
  <si>
    <t>1000006366</t>
  </si>
  <si>
    <t>APRIL2024ADDLTD</t>
  </si>
  <si>
    <t>00038788</t>
  </si>
  <si>
    <t>0000008769</t>
  </si>
  <si>
    <t>1000006491</t>
  </si>
  <si>
    <t>AUGUST2024ADDLTD</t>
  </si>
  <si>
    <t>00038679</t>
  </si>
  <si>
    <t>0000008733</t>
  </si>
  <si>
    <t>1000006457</t>
  </si>
  <si>
    <t>JULY2024ADDLTD</t>
  </si>
  <si>
    <t>00038566</t>
  </si>
  <si>
    <t>0000008697</t>
  </si>
  <si>
    <t>1000006422</t>
  </si>
  <si>
    <t>JUNE2024ADDLTD</t>
  </si>
  <si>
    <t>00038469</t>
  </si>
  <si>
    <t>0000008669</t>
  </si>
  <si>
    <t>1000006394</t>
  </si>
  <si>
    <t>MAY2024ADDLTD</t>
  </si>
  <si>
    <t>2024-04-01</t>
  </si>
  <si>
    <t>APACC23577</t>
  </si>
  <si>
    <t>00038332</t>
  </si>
  <si>
    <t>0000008636</t>
  </si>
  <si>
    <t>1000006361</t>
  </si>
  <si>
    <t>MEDICALTRUST0424</t>
  </si>
  <si>
    <t>00038429</t>
  </si>
  <si>
    <t>0000008660</t>
  </si>
  <si>
    <t>2024-05-06</t>
  </si>
  <si>
    <t>1000006385</t>
  </si>
  <si>
    <t>MEDICALTRUST0524</t>
  </si>
  <si>
    <t>2024-06-04</t>
  </si>
  <si>
    <t>APACC61077</t>
  </si>
  <si>
    <t>00038554</t>
  </si>
  <si>
    <t>0000008688</t>
  </si>
  <si>
    <t>2024-06-05</t>
  </si>
  <si>
    <t>1000006413</t>
  </si>
  <si>
    <t>MEDICALTRUST0624</t>
  </si>
  <si>
    <t>2024-07-02</t>
  </si>
  <si>
    <t>APACC78166</t>
  </si>
  <si>
    <t>00038646</t>
  </si>
  <si>
    <t>0000008722</t>
  </si>
  <si>
    <t>2024-07-05</t>
  </si>
  <si>
    <t>1000006446</t>
  </si>
  <si>
    <t>MEDICALTRUST0724</t>
  </si>
  <si>
    <t>2024-08-01</t>
  </si>
  <si>
    <t>APACC94593</t>
  </si>
  <si>
    <t>00038747</t>
  </si>
  <si>
    <t>0000008759</t>
  </si>
  <si>
    <t>2024-08-05</t>
  </si>
  <si>
    <t>1000006481</t>
  </si>
  <si>
    <t>MEDICALTRUST0824</t>
  </si>
  <si>
    <t>2024-09-03</t>
  </si>
  <si>
    <t>APACC11737</t>
  </si>
  <si>
    <t>00038838</t>
  </si>
  <si>
    <t>0000008789</t>
  </si>
  <si>
    <t>2024-09-05</t>
  </si>
  <si>
    <t>1000006511</t>
  </si>
  <si>
    <t>MEDICALTRUST0924</t>
  </si>
  <si>
    <t>00038876</t>
  </si>
  <si>
    <t>0000008801</t>
  </si>
  <si>
    <t>1000006523</t>
  </si>
  <si>
    <t>SEPTEMBER2024ADDLTD</t>
  </si>
  <si>
    <t>0000303038</t>
  </si>
  <si>
    <t>HEALTHEQUITY INC</t>
  </si>
  <si>
    <t>00038337</t>
  </si>
  <si>
    <t>0000008634</t>
  </si>
  <si>
    <t>2024-04-04</t>
  </si>
  <si>
    <t>1000006359</t>
  </si>
  <si>
    <t>HSA04052024</t>
  </si>
  <si>
    <t>00038377</t>
  </si>
  <si>
    <t>0000008643</t>
  </si>
  <si>
    <t>2024-04-18</t>
  </si>
  <si>
    <t>1000006368</t>
  </si>
  <si>
    <t>HSA04192024</t>
  </si>
  <si>
    <t>00038426</t>
  </si>
  <si>
    <t>0000008655</t>
  </si>
  <si>
    <t>2024-05-02</t>
  </si>
  <si>
    <t>1000006380</t>
  </si>
  <si>
    <t>HSA05032024</t>
  </si>
  <si>
    <t>00038485</t>
  </si>
  <si>
    <t>0000008671</t>
  </si>
  <si>
    <t>2024-05-16</t>
  </si>
  <si>
    <t>1000006396</t>
  </si>
  <si>
    <t>HSA05172024</t>
  </si>
  <si>
    <t>00038572</t>
  </si>
  <si>
    <t>0000008693</t>
  </si>
  <si>
    <t>2024-06-13</t>
  </si>
  <si>
    <t>1000006418</t>
  </si>
  <si>
    <t>HSA06142024</t>
  </si>
  <si>
    <t>00038606</t>
  </si>
  <si>
    <t>0000008709</t>
  </si>
  <si>
    <t>1000006433</t>
  </si>
  <si>
    <t>HSA06282024</t>
  </si>
  <si>
    <t>00038677</t>
  </si>
  <si>
    <t>0000008725</t>
  </si>
  <si>
    <t>2024-07-11</t>
  </si>
  <si>
    <t>1000006449</t>
  </si>
  <si>
    <t>HSA07122024</t>
  </si>
  <si>
    <t>00038731</t>
  </si>
  <si>
    <t>0000008745</t>
  </si>
  <si>
    <t>1000006467</t>
  </si>
  <si>
    <t>HSA07262024</t>
  </si>
  <si>
    <t>00038775</t>
  </si>
  <si>
    <t>0000008764</t>
  </si>
  <si>
    <t>2024-08-08</t>
  </si>
  <si>
    <t>1000006486</t>
  </si>
  <si>
    <t>HSA08092024REVISED</t>
  </si>
  <si>
    <t>00038805</t>
  </si>
  <si>
    <t>0000008774</t>
  </si>
  <si>
    <t>1000006496</t>
  </si>
  <si>
    <t>HSA08232024</t>
  </si>
  <si>
    <t>00038851</t>
  </si>
  <si>
    <t>0000008790</t>
  </si>
  <si>
    <t>1000006512</t>
  </si>
  <si>
    <t>HSA09062024</t>
  </si>
  <si>
    <t>00038892</t>
  </si>
  <si>
    <t>0000008803</t>
  </si>
  <si>
    <t>2024-09-19</t>
  </si>
  <si>
    <t>1000006525</t>
  </si>
  <si>
    <t>HSA09202024</t>
  </si>
  <si>
    <t>Accounts Payable Invoices matched to manual PAY% journal entries (Acct 1840002)</t>
  </si>
  <si>
    <t>Explanation of what is being paid on the invoice and the period/check date it relates to</t>
  </si>
  <si>
    <t>Manual Journal Entry</t>
  </si>
  <si>
    <t>Journal Date</t>
  </si>
  <si>
    <t>Journal Posted Date</t>
  </si>
  <si>
    <t>Journal Entry Amount
 (If Different)</t>
  </si>
  <si>
    <t>COLUMN Y
Manual Journal Entries</t>
  </si>
  <si>
    <t>Manual Journal Entries Descriptions</t>
  </si>
  <si>
    <t>PAYDENTAL</t>
  </si>
  <si>
    <t>To clear 1840002 for the Dental convenience payment</t>
  </si>
  <si>
    <t>PAYLTD</t>
  </si>
  <si>
    <t>To clear 1840002 for the LTD convenience payment</t>
  </si>
  <si>
    <t>PAYMEDICAL</t>
  </si>
  <si>
    <t>To clear 1840002 for the MEDICAL convenience payment</t>
  </si>
  <si>
    <t>PAYHSA</t>
  </si>
  <si>
    <t>To clear 1840002 for the HSA convenience payment</t>
  </si>
  <si>
    <t>PAYLIFE</t>
  </si>
  <si>
    <t>To clear 1840002 for the LIFE Insurance convenience payment</t>
  </si>
  <si>
    <t>PAYLTDADDL</t>
  </si>
  <si>
    <t>To clear 1840002 for the LTD Additional Funding convenience payment</t>
  </si>
  <si>
    <t>PAYSAVINGS</t>
  </si>
  <si>
    <t>To clear 1840002 for the SAVINGS convenience payment</t>
  </si>
  <si>
    <t>PAYTAXADP</t>
  </si>
  <si>
    <t>To classify convenience payment for remittance of Payroll Taxes to ADP</t>
  </si>
  <si>
    <t>PAYVISION</t>
  </si>
  <si>
    <t>To clear 1840002 for the VISION convenience payment</t>
  </si>
  <si>
    <t>AP Vouchers - AP Invoices Tab</t>
  </si>
  <si>
    <t>Manual PAY Journal Entries Tab</t>
  </si>
  <si>
    <t>Dept</t>
  </si>
  <si>
    <t>Line Descr</t>
  </si>
  <si>
    <t>Posted</t>
  </si>
  <si>
    <t>Long Descr</t>
  </si>
  <si>
    <t>99990</t>
  </si>
  <si>
    <t>110</t>
  </si>
  <si>
    <t>2420003</t>
  </si>
  <si>
    <t>117</t>
  </si>
  <si>
    <t>180</t>
  </si>
  <si>
    <t>HRPAY_ 02_24_24 TO 03_22_24</t>
  </si>
  <si>
    <t>To clear 1840002 for the convenience payment due 04-05-24 - Dental</t>
  </si>
  <si>
    <t>HRPAY_ 03_23_24 TO 04_19_24</t>
  </si>
  <si>
    <t>To clear 1840002 for the convenience payment due 05-06-24 - Dental</t>
  </si>
  <si>
    <t>HRPAY_ 04_20_24 TO 05_17_24</t>
  </si>
  <si>
    <t>TO CLEAR 1840002 FOR THE CONVENIENCE PAYMENT DUE 06-05-24 - DENTAL</t>
  </si>
  <si>
    <t>HRPAY_ 05_18_24 TO 06_28_24</t>
  </si>
  <si>
    <t>2024-07-03</t>
  </si>
  <si>
    <t>To clear 1840002 for the convenience payment due 07-05-24 - Dental</t>
  </si>
  <si>
    <t>HRPAY_ 06_29_24 TO 07_26_24</t>
  </si>
  <si>
    <t>2024-08-02</t>
  </si>
  <si>
    <t>To clear 1840002 for the convenience payment due 08-05-24 - Dental</t>
  </si>
  <si>
    <t>HRPAY_ 07_27_24 TO 08_23_24</t>
  </si>
  <si>
    <t>To clear 1840002 for the convenience payment due 09-05-24 - Dental</t>
  </si>
  <si>
    <t>2420650</t>
  </si>
  <si>
    <t>HSA - BI-WEEKLY PAY 04-05-24</t>
  </si>
  <si>
    <t>To clear 1840002 for the convenience payment due 04/05/2024 - H S A</t>
  </si>
  <si>
    <t>HSA - BI-WEEKLY PAY 04-19-24</t>
  </si>
  <si>
    <t>To clear 1840002 for the convenience payment due 04/19/2024 - H S A</t>
  </si>
  <si>
    <t>HSA - BI-WEEKLY PAY 05-03-24</t>
  </si>
  <si>
    <t>To clear 1840002 for the convenience payment due 05/03/2024 - H S A</t>
  </si>
  <si>
    <t>HSA - BI-WEEKLY PAY 05-17-24</t>
  </si>
  <si>
    <t>To clear 1840002 for the convenience payment due 05/17/2024 - H S A</t>
  </si>
  <si>
    <t>HSA - BI-WEEKLY PAY 06-14-24</t>
  </si>
  <si>
    <t>To clear 1840002 for the convenience payment due 06/14/2024 - H S A</t>
  </si>
  <si>
    <t>HSA - BI-WEEKLY PAY 06-28-24</t>
  </si>
  <si>
    <t>TO CLEAR 1840002 FOR THE CONVENIENCE PAYMENT DUE 06/28/2024 - H S A</t>
  </si>
  <si>
    <t>HSA - BI-WEEKLY PAY 07-12-24</t>
  </si>
  <si>
    <t>To clear 1840002 for the convenience payment due 07/12/2024 - H S A</t>
  </si>
  <si>
    <t>HSA - BI-WEEKLY PAY 07-26-24</t>
  </si>
  <si>
    <t>To clear 1840002 for the convenience payment due 07/26/2024 - H S A</t>
  </si>
  <si>
    <t>HSA - BI-WEEKLY PAY 08-09-24</t>
  </si>
  <si>
    <t>To clear 1840002 for the convenience payment due 08/09/2024 - H S A</t>
  </si>
  <si>
    <t>HSA - BI-WEEKLY PAY 08-23-24</t>
  </si>
  <si>
    <t>To clear 1840002 for the convenience payment due 08/23/2024 - H S A</t>
  </si>
  <si>
    <t>2024-08-30</t>
  </si>
  <si>
    <t>HSA - BI-WEEKLY PAY 09-06-24</t>
  </si>
  <si>
    <t>To clear 1840002 for the convenience payment due 09/06/2024 - H S A</t>
  </si>
  <si>
    <t>HSA - BI-WEEKLY PAY 09-20-24</t>
  </si>
  <si>
    <t>To clear 1840002 for the convenience payment due 09/20/2024 - H S A</t>
  </si>
  <si>
    <t>2420002</t>
  </si>
  <si>
    <t>2420010</t>
  </si>
  <si>
    <t>2420017</t>
  </si>
  <si>
    <t>2420018</t>
  </si>
  <si>
    <t>2024-04-26</t>
  </si>
  <si>
    <t>To clear 1840002 for the convenience payment due 04/29/2024 - Life Ins</t>
  </si>
  <si>
    <t>To clear 1840002 for the convenience payment due 05/30/2024 - Life Ins</t>
  </si>
  <si>
    <t>To clear 1840002 for the convenience payment due 06/27/2024 - Life Ins</t>
  </si>
  <si>
    <t>2024-07-29</t>
  </si>
  <si>
    <t>To clear 1840002 for the convenience payment due 07/30/2024 - Life Ins</t>
  </si>
  <si>
    <t>2024-08-28</t>
  </si>
  <si>
    <t>To clear 1840002 for the convenience payment due 08/29/2024 - Life Ins</t>
  </si>
  <si>
    <t>HRPAY_ 08_24_24 TO 09_20_24</t>
  </si>
  <si>
    <t>To clear 1840002 for the convenience payment due 09/27/2024 - Life Ins</t>
  </si>
  <si>
    <t>LTD EXPENSE</t>
  </si>
  <si>
    <t>2420013</t>
  </si>
  <si>
    <t>10894</t>
  </si>
  <si>
    <t>2024-04-02</t>
  </si>
  <si>
    <t>To Clear 1840002 for the convenience payment due 04-05-2024 - LTD</t>
  </si>
  <si>
    <t>To Clear 1840002 for the convenience payment due 05-06-2024 - LTD</t>
  </si>
  <si>
    <t>TO CLEAR 1840002 FOR THE CONVENIENCE PAYMENT DUE 06-05-2024 - LTD</t>
  </si>
  <si>
    <t>TO CLEAR 1840002 FOR THE CONVENIENCE PAYMENT DUE 07-05-2024 - LTD</t>
  </si>
  <si>
    <t>TO CLEAR 1840002 FOR THE CONVENIENCE PAYMENT DUE 08-05-2024 - LTD</t>
  </si>
  <si>
    <t>TO CLEAR 1840002 FOR THE CONVENIENCE PAYMENT DUE 09-05-2024 - LTD</t>
  </si>
  <si>
    <t>LTD ADDITIONAL EXPENSE</t>
  </si>
  <si>
    <t>To clear 1840002 for the convenience payment due 01/15/2024 - LTD Additional Funding</t>
  </si>
  <si>
    <t>To clear 1840002 for the convenience payment due 03/15/2024 - LTD Additional Funding</t>
  </si>
  <si>
    <t>2024-04-30</t>
  </si>
  <si>
    <t>To clear 1840002 for the convenience payment due 04/15/2024 - LTD Additional Funding</t>
  </si>
  <si>
    <t>2024-04-16</t>
  </si>
  <si>
    <t>To clear 1840002 for the convenience payment due 04/16/2024 - LTD Additional Funding</t>
  </si>
  <si>
    <t>LTD Additional Expense</t>
  </si>
  <si>
    <t>To clear 1840002 for the convenience payment due 05/15/2024 - LTD Additional Funding</t>
  </si>
  <si>
    <t>To clear 1840002 for the convenience payment due 06/14/2024 - LTD Additional Funding</t>
  </si>
  <si>
    <t>2024-07-31</t>
  </si>
  <si>
    <t>To clear 1840002 for the convenience payment due 07/15/2024 - LTD Additional Funding</t>
  </si>
  <si>
    <t>2024-08-14</t>
  </si>
  <si>
    <t>To clear 1840002 for the convenience payment due 08/15/2024 - LTD Additional Funding</t>
  </si>
  <si>
    <t>2024-08-16</t>
  </si>
  <si>
    <t>To clear 1840002 for the convenience payment due 08/16/2024 - LTD Additional Funding</t>
  </si>
  <si>
    <t>To clear 1840002 for the convenience payment due 09/15/2024 - LTD Additional Funding</t>
  </si>
  <si>
    <t>To clear 1840002 for the convenience payment due 04-05-24 - Medical</t>
  </si>
  <si>
    <t>To clear 1840002 for the convenience payment due 05-06-24 - Medical</t>
  </si>
  <si>
    <t>TO CLEAR 1840002 FOR THE CONVENIENCE PAYMENT DUE 06-05-24 - MEDICAL</t>
  </si>
  <si>
    <t>To clear 1840002 for the convenience payment due 07-05-24 - Medical</t>
  </si>
  <si>
    <t>To clear 1840002 for the convenience payment due 08-05-24 - Medical</t>
  </si>
  <si>
    <t>To clear 1840002 for the convenience payment due 09-05-24 - Medical</t>
  </si>
  <si>
    <t>2420007</t>
  </si>
  <si>
    <t>2420028</t>
  </si>
  <si>
    <t>HRPAY_ 04_05_24</t>
  </si>
  <si>
    <t>To clear 1840002 for the convenience payment due 04/05/2024 - Savings Plan</t>
  </si>
  <si>
    <t>HRPAY_ 04_19_24</t>
  </si>
  <si>
    <t>To clear 1840002 for the convenience payment due 04/19/2024 - Savings Plan</t>
  </si>
  <si>
    <t>HRPAY_ 05_03_24</t>
  </si>
  <si>
    <t>To clear 1840002 for the convenience payment due 05/03/2024 - Savings Plan</t>
  </si>
  <si>
    <t>HRPAY_ 05_17_24</t>
  </si>
  <si>
    <t>To clear 1840002 for the convenience payment due 05/17/2024 - Savings Plan</t>
  </si>
  <si>
    <t>HRPAY_ 05_31_24</t>
  </si>
  <si>
    <t>To clear 1840002 for the convenience payment due 05/31/2024 - Savings Plan</t>
  </si>
  <si>
    <t>HRPAY_ 06_14_24</t>
  </si>
  <si>
    <t>TO CLEAR 1840002 FOR THE CONVENIENCE PAYMENT DUE 06/14/2024 - SAVINGS PLAN</t>
  </si>
  <si>
    <t>HRPAY_ 06_28_24</t>
  </si>
  <si>
    <t>TO CLEAR 1840002 FOR THE CONVENIENCE PAYMENT DUE 06/28/2024 - SAVINGS PLAN</t>
  </si>
  <si>
    <t>HRPAY_ 07_12_24</t>
  </si>
  <si>
    <t>To clear 1840002 for the convenience payment due 07/12/2024 - Savings Plan</t>
  </si>
  <si>
    <t>HRPAY_ 07_26_24</t>
  </si>
  <si>
    <t>To clear 1840002 for the convenience payment due 07/26/2024 - Savings Plan</t>
  </si>
  <si>
    <t>HRPAY_ 08_09_24</t>
  </si>
  <si>
    <t>To clear 1840002 for the convenience payment due 08/09/2024 - Savings Plan</t>
  </si>
  <si>
    <t>HRPAY_ 08_23_24</t>
  </si>
  <si>
    <t>To clear 1840002 for the convenience payment due 08/23/2024 - Savings Plan</t>
  </si>
  <si>
    <t>HRPAY_ 09_06_24</t>
  </si>
  <si>
    <t>To clear 1840002 for the convenience payment due 09/06/2024 - Savings Plan</t>
  </si>
  <si>
    <t>HRPAY_ 09_20_24</t>
  </si>
  <si>
    <t>To clear 1840002 for the convenience payment due 09/20/2024 - Savings Plan</t>
  </si>
  <si>
    <t>2024-09-30</t>
  </si>
  <si>
    <t>2420071</t>
  </si>
  <si>
    <t>2024-04-12</t>
  </si>
  <si>
    <t>To clear 1840002 for the convenience payment due 04/15/24 - Vision</t>
  </si>
  <si>
    <t>2024-05-14</t>
  </si>
  <si>
    <t>To clear 1840002 for the convenience payment due 05/15/24 - Vision</t>
  </si>
  <si>
    <t>TO CLEAR 1840002 FOR THE CONVENIENCE PAYMENT DUE 06/14/24 - VISION</t>
  </si>
  <si>
    <t>To clear 1840002 for the convenience payment due 07/15/24 - Vision</t>
  </si>
  <si>
    <t>To clear 1840002 for the convenience payment due 08/15/24 - Vision</t>
  </si>
  <si>
    <t>2024-09-13</t>
  </si>
  <si>
    <t>To clear 1840002 for the convenience payment due 09/16/24 - Vision</t>
  </si>
  <si>
    <t>Manual PAY Journal Entries (Acct 1840002) - Matched to the AP Invoices</t>
  </si>
  <si>
    <t>IU Settlements - Added to Manual PAY Journal Entries Tab</t>
  </si>
  <si>
    <t>BUAffAcct</t>
  </si>
  <si>
    <t>Affiliate</t>
  </si>
  <si>
    <t>Date</t>
  </si>
  <si>
    <t>SettlDt</t>
  </si>
  <si>
    <t>SettlPost</t>
  </si>
  <si>
    <t>ReconDt</t>
  </si>
  <si>
    <t>1001101460001</t>
  </si>
  <si>
    <t>1460001</t>
  </si>
  <si>
    <t>1001171460001</t>
  </si>
  <si>
    <t>1001801460001</t>
  </si>
  <si>
    <t>2024-04-08</t>
  </si>
  <si>
    <t>2024-05-07</t>
  </si>
  <si>
    <t>2024-06-06</t>
  </si>
  <si>
    <t>2024-06-07</t>
  </si>
  <si>
    <t>2024-07-08</t>
  </si>
  <si>
    <t>2024-08-06</t>
  </si>
  <si>
    <t>2024-05-20</t>
  </si>
  <si>
    <t>2024-06-17</t>
  </si>
  <si>
    <t>2024-08-26</t>
  </si>
  <si>
    <t>2024-07-01</t>
  </si>
  <si>
    <t>2024-10-01</t>
  </si>
  <si>
    <t>1001102340001</t>
  </si>
  <si>
    <t>2340001</t>
  </si>
  <si>
    <t>1001172340001</t>
  </si>
  <si>
    <t>2024-06-03</t>
  </si>
  <si>
    <t>2024-06-18</t>
  </si>
  <si>
    <t>2024-08-19</t>
  </si>
  <si>
    <t>2024-08-20</t>
  </si>
  <si>
    <t>2024-09-17</t>
  </si>
  <si>
    <t>2024-04-22</t>
  </si>
  <si>
    <t>2024-05-21</t>
  </si>
  <si>
    <t>2024-08-12</t>
  </si>
  <si>
    <t>2024-09-09</t>
  </si>
  <si>
    <t>2024-09-23</t>
  </si>
  <si>
    <t>2024-04-23</t>
  </si>
  <si>
    <t>2024-05-27</t>
  </si>
  <si>
    <t>2024-05-28</t>
  </si>
  <si>
    <t>2024-06-20</t>
  </si>
  <si>
    <t>TO CLASSIFY CONVENIENCE PAYMENT FOR REMITTANCE OF PAYROLL TAXES TO ADP</t>
  </si>
  <si>
    <t>2024-06-21</t>
  </si>
  <si>
    <t>2024-06-24</t>
  </si>
  <si>
    <t>2024-07-16</t>
  </si>
  <si>
    <t>2024-07-17</t>
  </si>
  <si>
    <t>2024-07-19</t>
  </si>
  <si>
    <t>2024-07-23</t>
  </si>
  <si>
    <t>2024-08-27</t>
  </si>
  <si>
    <t>1101002340001</t>
  </si>
  <si>
    <t>1101001460001</t>
  </si>
  <si>
    <t>1171002340001</t>
  </si>
  <si>
    <t>1171001460001</t>
  </si>
  <si>
    <t>1801002340001</t>
  </si>
  <si>
    <t>Added Settlement Date (Column J) to the Manual PAY Journal Entries Tab</t>
  </si>
  <si>
    <t>2024-08-09
2024-08-30</t>
  </si>
  <si>
    <t>2024-08-07
2024-08-30</t>
  </si>
  <si>
    <t>2024-04-15
2024-04-16</t>
  </si>
  <si>
    <t>2024-09-20
2024-09-30</t>
  </si>
  <si>
    <t>PAYDENTAL
PAYLTD
PAYMEDICAL</t>
  </si>
  <si>
    <t>2024-04-04
2024-04-02
2024-04-04</t>
  </si>
  <si>
    <t>2024-05-03
2024-05-02
2024-05-03</t>
  </si>
  <si>
    <t>2024-06-05
2024-06-04
2024-06-05</t>
  </si>
  <si>
    <t>2024-08-02
2024-08-05
2024-08-02</t>
  </si>
  <si>
    <t>From IU Settlements Tab</t>
  </si>
  <si>
    <t>9260009</t>
  </si>
  <si>
    <t>9260004</t>
  </si>
  <si>
    <t>9260007</t>
  </si>
  <si>
    <t>9260005</t>
  </si>
  <si>
    <t>APACC28076</t>
  </si>
  <si>
    <t>00038963</t>
  </si>
  <si>
    <t>0000008824</t>
  </si>
  <si>
    <t>2024-10-04</t>
  </si>
  <si>
    <t>1000006546</t>
  </si>
  <si>
    <t>MEDICALTRUST1024</t>
  </si>
  <si>
    <t>2024-10-02</t>
  </si>
  <si>
    <t>APACC30078</t>
  </si>
  <si>
    <t>00038971</t>
  </si>
  <si>
    <t>0000008825</t>
  </si>
  <si>
    <t>1000006547</t>
  </si>
  <si>
    <t>1STPAYOCTOBER2024</t>
  </si>
  <si>
    <t>00038969</t>
  </si>
  <si>
    <t>0000008822</t>
  </si>
  <si>
    <t>2024-10-03</t>
  </si>
  <si>
    <t>1000006544</t>
  </si>
  <si>
    <t>HSA10042024</t>
  </si>
  <si>
    <t>2024-10-10</t>
  </si>
  <si>
    <t>APACC36327</t>
  </si>
  <si>
    <t>00038991</t>
  </si>
  <si>
    <t>0000008837</t>
  </si>
  <si>
    <t>2024-10-15</t>
  </si>
  <si>
    <t>1000006558</t>
  </si>
  <si>
    <t>VISION0924</t>
  </si>
  <si>
    <t>00038990</t>
  </si>
  <si>
    <t>0000008838</t>
  </si>
  <si>
    <t>1000006559</t>
  </si>
  <si>
    <t>OCTOBER2024ADDLTD</t>
  </si>
  <si>
    <t>2024-10-16</t>
  </si>
  <si>
    <t>APACC38154</t>
  </si>
  <si>
    <t>00039010</t>
  </si>
  <si>
    <t>0000008845</t>
  </si>
  <si>
    <t>2024-10-18</t>
  </si>
  <si>
    <t>1000006566</t>
  </si>
  <si>
    <t>2NDPAYOCTOBER2024</t>
  </si>
  <si>
    <t>00039009</t>
  </si>
  <si>
    <t>0000008841</t>
  </si>
  <si>
    <t>2024-10-17</t>
  </si>
  <si>
    <t>1000006562</t>
  </si>
  <si>
    <t>HSA10182024</t>
  </si>
  <si>
    <t>2024-10-24</t>
  </si>
  <si>
    <t>APACC41525</t>
  </si>
  <si>
    <t>00039027</t>
  </si>
  <si>
    <t>0000008849</t>
  </si>
  <si>
    <t>2024-10-30</t>
  </si>
  <si>
    <t>1000006570</t>
  </si>
  <si>
    <t>1024LIFETRUST</t>
  </si>
  <si>
    <t>APACC44051</t>
  </si>
  <si>
    <t>00039044</t>
  </si>
  <si>
    <t>0000008851</t>
  </si>
  <si>
    <t>2024-10-31</t>
  </si>
  <si>
    <t>1000006572</t>
  </si>
  <si>
    <t>HSA11012024</t>
  </si>
  <si>
    <t>2024-11-01</t>
  </si>
  <si>
    <t>APACC46687</t>
  </si>
  <si>
    <t>00039045</t>
  </si>
  <si>
    <t>0000008853</t>
  </si>
  <si>
    <t>1000006574</t>
  </si>
  <si>
    <t>1STPAYNOVEMBER2024</t>
  </si>
  <si>
    <t>00039053</t>
  </si>
  <si>
    <t>0000008855</t>
  </si>
  <si>
    <t>2024-11-05</t>
  </si>
  <si>
    <t>1000006576</t>
  </si>
  <si>
    <t>MEDICALTRUST1124</t>
  </si>
  <si>
    <t>2024-11-08</t>
  </si>
  <si>
    <t>APACC52419</t>
  </si>
  <si>
    <t>00039070</t>
  </si>
  <si>
    <t>0000008862</t>
  </si>
  <si>
    <t>2024-11-15</t>
  </si>
  <si>
    <t>1000006583</t>
  </si>
  <si>
    <t>VISION1024</t>
  </si>
  <si>
    <t>00039068</t>
  </si>
  <si>
    <t>0000008863</t>
  </si>
  <si>
    <t>1000006584</t>
  </si>
  <si>
    <t>NOVEMBER2024ADDLTD</t>
  </si>
  <si>
    <t>2024-11-13</t>
  </si>
  <si>
    <t>APACC53935</t>
  </si>
  <si>
    <t>00039083</t>
  </si>
  <si>
    <t>0000008864</t>
  </si>
  <si>
    <t>1000006585</t>
  </si>
  <si>
    <t>2NDPAYNOVEMBER2024</t>
  </si>
  <si>
    <t>00039079</t>
  </si>
  <si>
    <t>0000008860</t>
  </si>
  <si>
    <t>2024-11-14</t>
  </si>
  <si>
    <t>1000006581</t>
  </si>
  <si>
    <t>HSA11152024</t>
  </si>
  <si>
    <t>2024-11-22</t>
  </si>
  <si>
    <t>APACC57730</t>
  </si>
  <si>
    <t>00039104</t>
  </si>
  <si>
    <t>0000008870</t>
  </si>
  <si>
    <t>2024-11-27</t>
  </si>
  <si>
    <t>1000006591</t>
  </si>
  <si>
    <t>1124LIFETRUST</t>
  </si>
  <si>
    <t>APACC60013</t>
  </si>
  <si>
    <t>00039123</t>
  </si>
  <si>
    <t>0000008873</t>
  </si>
  <si>
    <t>2024-11-29</t>
  </si>
  <si>
    <t>1000006594</t>
  </si>
  <si>
    <t>3RDPAYNOVEMBER2024</t>
  </si>
  <si>
    <t>2024-12-03</t>
  </si>
  <si>
    <t>APACC63524</t>
  </si>
  <si>
    <t>00039129</t>
  </si>
  <si>
    <t>0000008877</t>
  </si>
  <si>
    <t>2024-12-05</t>
  </si>
  <si>
    <t>1000006598</t>
  </si>
  <si>
    <t>MEDICALTRUST1224</t>
  </si>
  <si>
    <t>2024-12-11</t>
  </si>
  <si>
    <t>APACC68865</t>
  </si>
  <si>
    <t>00039164</t>
  </si>
  <si>
    <t>0000008884</t>
  </si>
  <si>
    <t>2024-12-13</t>
  </si>
  <si>
    <t>1000006605</t>
  </si>
  <si>
    <t>1STPAYDECEMBER2024</t>
  </si>
  <si>
    <t>00039159</t>
  </si>
  <si>
    <t>0000008882</t>
  </si>
  <si>
    <t>2024-12-12</t>
  </si>
  <si>
    <t>1000006603</t>
  </si>
  <si>
    <t>HSA12132024</t>
  </si>
  <si>
    <t>APACC69506</t>
  </si>
  <si>
    <t>00039168</t>
  </si>
  <si>
    <t>0000008886</t>
  </si>
  <si>
    <t>2024-12-16</t>
  </si>
  <si>
    <t>1000006607</t>
  </si>
  <si>
    <t>VISION1124</t>
  </si>
  <si>
    <t>00039167</t>
  </si>
  <si>
    <t>0000008887</t>
  </si>
  <si>
    <t>1000006608</t>
  </si>
  <si>
    <t>DECEMBER2024ADDLTD</t>
  </si>
  <si>
    <t>2024-12-17</t>
  </si>
  <si>
    <t>APACC70940</t>
  </si>
  <si>
    <t>00039192</t>
  </si>
  <si>
    <t>0000008888</t>
  </si>
  <si>
    <t>1000006609</t>
  </si>
  <si>
    <t>MEDICALTRUST1224ADDL</t>
  </si>
  <si>
    <t>2024-12-26</t>
  </si>
  <si>
    <t>APACC74031</t>
  </si>
  <si>
    <t>00039229</t>
  </si>
  <si>
    <t>0000008898</t>
  </si>
  <si>
    <t>2024-12-30</t>
  </si>
  <si>
    <t>1000006618</t>
  </si>
  <si>
    <t>1224LIFETRUST</t>
  </si>
  <si>
    <t>00039231</t>
  </si>
  <si>
    <t>0000008895</t>
  </si>
  <si>
    <t>1000006615</t>
  </si>
  <si>
    <t>HSA12272024</t>
  </si>
  <si>
    <t>2024-12-27</t>
  </si>
  <si>
    <t>APACC74632</t>
  </si>
  <si>
    <t>00039236</t>
  </si>
  <si>
    <t>0000008897</t>
  </si>
  <si>
    <t>1000006617</t>
  </si>
  <si>
    <t>2NDPAYDECEMBER2024</t>
  </si>
  <si>
    <t>2025-01-03</t>
  </si>
  <si>
    <t>APACC79170</t>
  </si>
  <si>
    <t>00039250</t>
  </si>
  <si>
    <t>0000008910</t>
  </si>
  <si>
    <t>2025-01-06</t>
  </si>
  <si>
    <t>1000006630</t>
  </si>
  <si>
    <t>MEDICALTRUST0125</t>
  </si>
  <si>
    <t>2025-01-08</t>
  </si>
  <si>
    <t>APACC83525</t>
  </si>
  <si>
    <t>00039269</t>
  </si>
  <si>
    <t>0000008915</t>
  </si>
  <si>
    <t>2025-01-09</t>
  </si>
  <si>
    <t>1000006635</t>
  </si>
  <si>
    <t>HSA01102025</t>
  </si>
  <si>
    <t>00039272</t>
  </si>
  <si>
    <t>HSA01102025ADDL</t>
  </si>
  <si>
    <t>APACC84632</t>
  </si>
  <si>
    <t>00039275</t>
  </si>
  <si>
    <t>0000008918</t>
  </si>
  <si>
    <t>2025-01-10</t>
  </si>
  <si>
    <t>1000006638</t>
  </si>
  <si>
    <t>1STPAYJANUARY2025</t>
  </si>
  <si>
    <t>APACC85181</t>
  </si>
  <si>
    <t>00039278</t>
  </si>
  <si>
    <t>0000008920</t>
  </si>
  <si>
    <t>2025-01-15</t>
  </si>
  <si>
    <t>1000006640</t>
  </si>
  <si>
    <t>VISION1224</t>
  </si>
  <si>
    <t>00039277</t>
  </si>
  <si>
    <t>0000008921</t>
  </si>
  <si>
    <t>1000006641</t>
  </si>
  <si>
    <t>JANUARY2025ADDLTD</t>
  </si>
  <si>
    <t>2025-01-22</t>
  </si>
  <si>
    <t>APACC89457</t>
  </si>
  <si>
    <t>00039309</t>
  </si>
  <si>
    <t>0000008934</t>
  </si>
  <si>
    <t>2025-01-24</t>
  </si>
  <si>
    <t>1000006654</t>
  </si>
  <si>
    <t>2NDPAYJANUARY2025</t>
  </si>
  <si>
    <t>00039306</t>
  </si>
  <si>
    <t>0000008932</t>
  </si>
  <si>
    <t>2025-01-23</t>
  </si>
  <si>
    <t>1000006652</t>
  </si>
  <si>
    <t>HSA01242025</t>
  </si>
  <si>
    <t>APACC90717</t>
  </si>
  <si>
    <t>00039312</t>
  </si>
  <si>
    <t>0000008936</t>
  </si>
  <si>
    <t>2025-01-30</t>
  </si>
  <si>
    <t>1000006656</t>
  </si>
  <si>
    <t>0125LIFETRUST</t>
  </si>
  <si>
    <t>2025-02-03</t>
  </si>
  <si>
    <t>APACC95412</t>
  </si>
  <si>
    <t>00039334</t>
  </si>
  <si>
    <t>0000008939</t>
  </si>
  <si>
    <t>2025-02-05</t>
  </si>
  <si>
    <t>1000006659</t>
  </si>
  <si>
    <t>MEDICALTRUST0225</t>
  </si>
  <si>
    <t>APACC97841</t>
  </si>
  <si>
    <t>00039346</t>
  </si>
  <si>
    <t>0000008945</t>
  </si>
  <si>
    <t>2025-02-07</t>
  </si>
  <si>
    <t>1000006665</t>
  </si>
  <si>
    <t>1STPAYFEBRUARY2025</t>
  </si>
  <si>
    <t>00039344</t>
  </si>
  <si>
    <t>0000008942</t>
  </si>
  <si>
    <t>2025-02-06</t>
  </si>
  <si>
    <t>1000006662</t>
  </si>
  <si>
    <t>HSA02072025</t>
  </si>
  <si>
    <t>APACC99832</t>
  </si>
  <si>
    <t>00039353</t>
  </si>
  <si>
    <t>0000008951</t>
  </si>
  <si>
    <t>2025-02-14</t>
  </si>
  <si>
    <t>1000006671</t>
  </si>
  <si>
    <t>VISION0125</t>
  </si>
  <si>
    <t>00039352</t>
  </si>
  <si>
    <t>0000008952</t>
  </si>
  <si>
    <t>1000006672</t>
  </si>
  <si>
    <t>FEBRUARY2025ADDLTD</t>
  </si>
  <si>
    <t>2025-02-19</t>
  </si>
  <si>
    <t>APACC04190</t>
  </si>
  <si>
    <t>00039373</t>
  </si>
  <si>
    <t>0000008957</t>
  </si>
  <si>
    <t>2025-02-21</t>
  </si>
  <si>
    <t>1000006677</t>
  </si>
  <si>
    <t>2NDPAYFEBRUARY2025</t>
  </si>
  <si>
    <t>00039371</t>
  </si>
  <si>
    <t>0000008955</t>
  </si>
  <si>
    <t>2025-02-20</t>
  </si>
  <si>
    <t>1000006675</t>
  </si>
  <si>
    <t>HSA02212025</t>
  </si>
  <si>
    <t>APACC05322</t>
  </si>
  <si>
    <t>00039377</t>
  </si>
  <si>
    <t>0000008962</t>
  </si>
  <si>
    <t>2025-02-27</t>
  </si>
  <si>
    <t>1000006682</t>
  </si>
  <si>
    <t>0225LIFETRUST</t>
  </si>
  <si>
    <t>APACC07973</t>
  </si>
  <si>
    <t>00039391</t>
  </si>
  <si>
    <t>0000008963</t>
  </si>
  <si>
    <t>W022725001</t>
  </si>
  <si>
    <t>MEDICALTRUST0225ADDL</t>
  </si>
  <si>
    <t>2025-03-03</t>
  </si>
  <si>
    <t>APACC10522</t>
  </si>
  <si>
    <t>00039400</t>
  </si>
  <si>
    <t>0000008968</t>
  </si>
  <si>
    <t>2025-03-05</t>
  </si>
  <si>
    <t>1000006687</t>
  </si>
  <si>
    <t>MEDICALTRUST0325</t>
  </si>
  <si>
    <t>APACC12702</t>
  </si>
  <si>
    <t>00039407</t>
  </si>
  <si>
    <t>0000008971</t>
  </si>
  <si>
    <t>2025-03-06</t>
  </si>
  <si>
    <t>1000006690</t>
  </si>
  <si>
    <t>HSA03072025</t>
  </si>
  <si>
    <t>APACC13796</t>
  </si>
  <si>
    <t>00039413</t>
  </si>
  <si>
    <t>0000008974</t>
  </si>
  <si>
    <t>2025-03-07</t>
  </si>
  <si>
    <t>1000006693</t>
  </si>
  <si>
    <t>1STPAYMARCH2025</t>
  </si>
  <si>
    <t>2025-03-11</t>
  </si>
  <si>
    <t>APACC16263</t>
  </si>
  <si>
    <t>00039431</t>
  </si>
  <si>
    <t>0000008984</t>
  </si>
  <si>
    <t>2025-03-14</t>
  </si>
  <si>
    <t>1000006703</t>
  </si>
  <si>
    <t>VISION0225</t>
  </si>
  <si>
    <t>00039430</t>
  </si>
  <si>
    <t>0000008985</t>
  </si>
  <si>
    <t>1000006704</t>
  </si>
  <si>
    <t>MARCH2025ADDLTD</t>
  </si>
  <si>
    <t>2025-03-13</t>
  </si>
  <si>
    <t>APACC17294</t>
  </si>
  <si>
    <t>00039442</t>
  </si>
  <si>
    <t>0000008986</t>
  </si>
  <si>
    <t>1000006705</t>
  </si>
  <si>
    <t>ICP2025</t>
  </si>
  <si>
    <t>2025-03-19</t>
  </si>
  <si>
    <t>APACC19376</t>
  </si>
  <si>
    <t>00039450</t>
  </si>
  <si>
    <t>0000008990</t>
  </si>
  <si>
    <t>2025-03-20</t>
  </si>
  <si>
    <t>1000006709</t>
  </si>
  <si>
    <t>HSA03212025</t>
  </si>
  <si>
    <t>APACC19874</t>
  </si>
  <si>
    <t>00039459</t>
  </si>
  <si>
    <t>0000008992</t>
  </si>
  <si>
    <t>2025-03-21</t>
  </si>
  <si>
    <t>1000006711</t>
  </si>
  <si>
    <t>2NDPAYMARCH2025</t>
  </si>
  <si>
    <t>2025-03-26</t>
  </si>
  <si>
    <t>APACC22404</t>
  </si>
  <si>
    <t>00039475</t>
  </si>
  <si>
    <t>0000008999</t>
  </si>
  <si>
    <t>2025-03-28</t>
  </si>
  <si>
    <t>1000006718</t>
  </si>
  <si>
    <t>0325LIFETRUST</t>
  </si>
  <si>
    <t>2024-10-07</t>
  </si>
  <si>
    <t>To clear 1840002 for the convenience payment due 10-04-24 - Dental</t>
  </si>
  <si>
    <t>HRPAY_ 09_21_24 TO 10_18_24</t>
  </si>
  <si>
    <t>2024-11-04</t>
  </si>
  <si>
    <t>To clear 1840002 for the convenience payment due 11-05-24 - Dental</t>
  </si>
  <si>
    <t>HRPAY_ 10_19_24 TO 11_15_24</t>
  </si>
  <si>
    <t>2024-12-04</t>
  </si>
  <si>
    <t>To clear 1840002 for the convenience payment due 12-05-24 - Dental</t>
  </si>
  <si>
    <t>HRPAY_ 11_16_24 TO 12_27_24</t>
  </si>
  <si>
    <t>To clear 1840002 for the convenience payment due 01-06-25 - Dental</t>
  </si>
  <si>
    <t>HRPAY_ 12_28_24 TO 01_24_25</t>
  </si>
  <si>
    <t>2025-02-04</t>
  </si>
  <si>
    <t>To clear 1840002 for the convenience payment due 02-05-25 - Dental</t>
  </si>
  <si>
    <t>HRPAY_ 01_25_25 TO 02_21_25</t>
  </si>
  <si>
    <t>2025-03-04</t>
  </si>
  <si>
    <t>To clear 1840002 for the convenience payment due 03-05-25 - Dental</t>
  </si>
  <si>
    <t>HSA - BI-WEEKLY PAY 10-04-24</t>
  </si>
  <si>
    <t>To clear 1840002 for the convenience payment due 10/04/2024 - H S A</t>
  </si>
  <si>
    <t>HSA - BI-WEEKLY PAY 10-18-24</t>
  </si>
  <si>
    <t>To clear 1840002 for the convenience payment due 10/18/2024 - H S A</t>
  </si>
  <si>
    <t>HSA - BI-WEEKLY PAY 11-01-24</t>
  </si>
  <si>
    <t>To clear 1840002 for the convenience payment due 11/01/2024 - H S A</t>
  </si>
  <si>
    <t>HSA - BI-WEEKLY PAY 11-15-24</t>
  </si>
  <si>
    <t>To clear 1840002 for the convenience payment due 11/15/2024 - H S A</t>
  </si>
  <si>
    <t>HSA - BI-WEEKLY PAY 12-13-24</t>
  </si>
  <si>
    <t>To clear 1840002 for the convenience payment due 12/13/2024 - H S A</t>
  </si>
  <si>
    <t>HSA - BI-WEEKLY PAY 12-27-24</t>
  </si>
  <si>
    <t>To clear 1840002 for the convenience payment due 12/27/2024 - H S A</t>
  </si>
  <si>
    <t>Accounts Pay Adj - Clearing</t>
  </si>
  <si>
    <t>To clear 1840002 for the convenience payment - H S A</t>
  </si>
  <si>
    <t>HSA - BI-WEEKLY PAY 01-10-25</t>
  </si>
  <si>
    <t>To clear 1840002 for the convenience payment due 01/10/2025 - H S A</t>
  </si>
  <si>
    <t>HSA - BI-WEEKLY PAY 01-24-25</t>
  </si>
  <si>
    <t>HSA - BI-WEEKLY PAY 02-07-25</t>
  </si>
  <si>
    <t>To clear 1840002 for the convenience payment due 02/07/2025 - H S A</t>
  </si>
  <si>
    <t>HSA - BI-WEEKLY PAY 02-21-25</t>
  </si>
  <si>
    <t>To clear 1840002 for the convenience payment due 02/21/2025 - H S A</t>
  </si>
  <si>
    <t>HSA - BI-WEEKLY PAY 03-07-25</t>
  </si>
  <si>
    <t>To clear 1840002 for the convenience payment due 03/07/2025 - H S A</t>
  </si>
  <si>
    <t>HSA - BI-WEEKLY PAY 03-21-25</t>
  </si>
  <si>
    <t>To clear 1840002 for the convenience payment due 03/21/2025 - H S A</t>
  </si>
  <si>
    <t>2024-10-29</t>
  </si>
  <si>
    <t>To clear 1840002 for the convenience payment due 10/30/2024 - Life Ins</t>
  </si>
  <si>
    <t>2024-11-26</t>
  </si>
  <si>
    <t>To clear 1840002 for the convenience payment due 11/27/2024 - Life Ins</t>
  </si>
  <si>
    <t>To clear 1840002 for the convenience payment due 12/30/2024 - Life Ins</t>
  </si>
  <si>
    <t>To clear 1840002 for the convenience payment due 01/30/2025 - Life Ins</t>
  </si>
  <si>
    <t>To clear 1840002 for the convenience payment due 02/27/2025 - Life Ins</t>
  </si>
  <si>
    <t>HRPAY_ 02_22_25 TO 03_21_25</t>
  </si>
  <si>
    <t>2025-03-27</t>
  </si>
  <si>
    <t>To clear 1840002 for the convenience payment due 03/28/2025 - Life Ins</t>
  </si>
  <si>
    <t>TO CLEAR 1840002 FOR THE CONVENIENCE PAYMENT DUE 10-04-2024 - LTD</t>
  </si>
  <si>
    <t>U</t>
  </si>
  <si>
    <t>2024-10-28</t>
  </si>
  <si>
    <t>2024-10-05</t>
  </si>
  <si>
    <t>TO CLEAR 1840002 FOR THE CONVENIENCE PAYMENT DUE 10-05-2024 - LTD</t>
  </si>
  <si>
    <t>TO CLEAR 1840002 FOR THE CONVENIENCE PAYMENT DUE 11-05-2024 - LTD</t>
  </si>
  <si>
    <t>TO CLEAR 1840002 FOR THE CONVENIENCE PAYMENT DUE 12-05-2024 - LTD</t>
  </si>
  <si>
    <t>TO CLEAR 1840002 FOR THE CONVENIENCE PAYMENT DUE 01-06-2025 - LTD</t>
  </si>
  <si>
    <t>TO CLEAR 1840002 FOR THE CONVENIENCE PAYMENT DUE 02-05-2025 - LTD</t>
  </si>
  <si>
    <t>TO CLEAR 1840002 FOR THE CONVENIENCE PAYMENT DUE 03-05-2025 - LTD</t>
  </si>
  <si>
    <t>To clear 1840002 for the convenience payment due 10/15/2024 - LTD Additional Funding</t>
  </si>
  <si>
    <t>To clear 1840002 for the convenience payment due 11/15/2024 - LTD Additional Funding</t>
  </si>
  <si>
    <t>2024-12-18</t>
  </si>
  <si>
    <t>To clear 1840002 for the convenience payment due 12/16/2024 - LTD Additional Funding</t>
  </si>
  <si>
    <t>2025-01-14</t>
  </si>
  <si>
    <t>To clear 1840002 for the convenience payment due 02/14/2024 - LTD Additional Funding</t>
  </si>
  <si>
    <t>2025-03-15</t>
  </si>
  <si>
    <t>To clear 1840002 for the convenience payment due 10-04-24 - Medical</t>
  </si>
  <si>
    <t>To clear 1840002 for the convenience payment due 11-05-24 - Medical</t>
  </si>
  <si>
    <t>To clear 1840002 for the convenience payment due 12-05-24 - Medical</t>
  </si>
  <si>
    <t>ADDITIONAL FUNDING - DECEMBER</t>
  </si>
  <si>
    <t>2024-12-19</t>
  </si>
  <si>
    <t>To clear 1840002 for the convenience payment due 12-17-24 - Medical - Additional Funding</t>
  </si>
  <si>
    <t>To clear 1840002 for the convenience payment due 01-06-25 - Medical</t>
  </si>
  <si>
    <t>To clear 1840002 for the convenience payment due 02-05-25 - Medical</t>
  </si>
  <si>
    <t>ADDITIONAL FUNDING - FEBRUARY</t>
  </si>
  <si>
    <t>To clear 1840002 for the convenience payment due 02-27-25 - Medical - Additional Funding</t>
  </si>
  <si>
    <t>To clear 1840002 for the convenience payment due 03-05-25 - Medical</t>
  </si>
  <si>
    <t>HRPAY_ 10_04_24</t>
  </si>
  <si>
    <t>To clear 1840002 for the convenience payment due 10/04/2024 - Savings Plan</t>
  </si>
  <si>
    <t>HRPAY_ 10_18_24</t>
  </si>
  <si>
    <t>To clear 1840002 for the convenience payment due 10/18/2024 - Savings Plan</t>
  </si>
  <si>
    <t>HRPAY_ 11_01_24</t>
  </si>
  <si>
    <t>To clear 1840002 for the convenience payment due 11/01/2024 - Savings Plan</t>
  </si>
  <si>
    <t>HRPAY_ 11_15_24</t>
  </si>
  <si>
    <t>To clear 1840002 for the convenience payment due 11/15/2024 - Savings Plan</t>
  </si>
  <si>
    <t>HRPAY_ 11_29_24</t>
  </si>
  <si>
    <t>To clear 1840002 for the convenience payment due 11/29/2024 - Savings Plan</t>
  </si>
  <si>
    <t>HRPAY_ 12_13_24</t>
  </si>
  <si>
    <t>To clear 1840002 for the convenience payment due 12/13/2024 - Savings Plan</t>
  </si>
  <si>
    <t>HRPAY_ 12_27_24</t>
  </si>
  <si>
    <t>To clear 1840002 for the convenience payment due 12/27/2024 - Savings Plan</t>
  </si>
  <si>
    <t>HRPAY_ 01_10_25</t>
  </si>
  <si>
    <t>To clear 1840002 for the convenience payment due 01/10/2025 - Savings Plan</t>
  </si>
  <si>
    <t>HRPAY_ 01_24_25</t>
  </si>
  <si>
    <t>To clear 1840002 for the convenience payment due 01/24/2025 - Savings Plan</t>
  </si>
  <si>
    <t>HRPAY_ 02_07_25</t>
  </si>
  <si>
    <t>2025-02-10</t>
  </si>
  <si>
    <t>To clear 1840002 for the convenience payment due 02/07/2025 - Savings Plan</t>
  </si>
  <si>
    <t>HRPAY_ 02_21_25</t>
  </si>
  <si>
    <t>To clear 1840002 for the convenience payment due 02/21/2025 - Savings Plan</t>
  </si>
  <si>
    <t>HRPAY_ 03_07_25</t>
  </si>
  <si>
    <t>To clear 1840002 for the convenience payment due 03/07/2025 - Savings Plan</t>
  </si>
  <si>
    <t>HRPAY_ 03_14_25</t>
  </si>
  <si>
    <t>To clear 1840002 for the convenience payment due 03/07/2025 - ICP Savings Plan</t>
  </si>
  <si>
    <t>HRPAY_ 03_21_25</t>
  </si>
  <si>
    <t>To clear 1840002 for the convenience payment due 03/21/2025 - ICP Savings Plan</t>
  </si>
  <si>
    <t>2024-10-14</t>
  </si>
  <si>
    <t>To clear 1840002 for the convenience payment due 10/15/24 - Vision</t>
  </si>
  <si>
    <t>To clear 1840002 for the convenience payment due 11/15/24 - Vision</t>
  </si>
  <si>
    <t>To clear 1840002 for the convenience payment due 12/16/24 - Vision</t>
  </si>
  <si>
    <t>To clear 1840002 for the convenience payment due 01/15/25 - Vision</t>
  </si>
  <si>
    <t>2025-02-13</t>
  </si>
  <si>
    <t>To clear 1840002 for the convenience payment due 02/14/25 - Vision</t>
  </si>
  <si>
    <t>To clear 1840002 for the convenience payment due 03/14/25 - Vision</t>
  </si>
  <si>
    <t>2024-12-31</t>
  </si>
  <si>
    <t>2025-01-31</t>
  </si>
  <si>
    <t>2024-10-08</t>
  </si>
  <si>
    <t>2024-10-09</t>
  </si>
  <si>
    <t>2024-11-06</t>
  </si>
  <si>
    <t>2024-12-06</t>
  </si>
  <si>
    <t>2025-01-07</t>
  </si>
  <si>
    <t>2024-11-18</t>
  </si>
  <si>
    <t>2025-02-24</t>
  </si>
  <si>
    <t>2025-01-02</t>
  </si>
  <si>
    <t>2025-02-28</t>
  </si>
  <si>
    <t>2025-03-31</t>
  </si>
  <si>
    <t>2024-11-19</t>
  </si>
  <si>
    <t>2024-12-20</t>
  </si>
  <si>
    <t>2025-01-16</t>
  </si>
  <si>
    <t>2025-02-18</t>
  </si>
  <si>
    <t>2025-03-17</t>
  </si>
  <si>
    <t>2024-12-23</t>
  </si>
  <si>
    <t>2024-10-21</t>
  </si>
  <si>
    <t>2024-10-22</t>
  </si>
  <si>
    <t>2024-12-02</t>
  </si>
  <si>
    <t>2025-01-13</t>
  </si>
  <si>
    <t>2025-01-27</t>
  </si>
  <si>
    <t>2025-01-28</t>
  </si>
  <si>
    <t>2025-02-11</t>
  </si>
  <si>
    <t>2025-02-12</t>
  </si>
  <si>
    <t>2025-02-25</t>
  </si>
  <si>
    <t>2025-03-10</t>
  </si>
  <si>
    <t>2025-03-24</t>
  </si>
  <si>
    <t>2025-03-25</t>
  </si>
  <si>
    <t>2025-01-20</t>
  </si>
  <si>
    <t>2025-03-18</t>
  </si>
  <si>
    <t>2025-04-01</t>
  </si>
  <si>
    <t>2025-04-02</t>
  </si>
  <si>
    <t>2024-10-02
2024-10-07</t>
  </si>
  <si>
    <t>2024-12-03
2024-12-04</t>
  </si>
  <si>
    <t>AEP - KENTUCKY POWER COMPANY</t>
  </si>
  <si>
    <t>PENSION AND BENEFITS</t>
  </si>
  <si>
    <t>2024 LEAD-LAG STUDY</t>
  </si>
  <si>
    <t>Dollar Days</t>
  </si>
  <si>
    <t>Total (Lead) / Lag Days</t>
  </si>
  <si>
    <t>MEDICAL BENFITS</t>
  </si>
  <si>
    <t>DENTAL</t>
  </si>
  <si>
    <t>HSA</t>
  </si>
  <si>
    <t>LIFE INS</t>
  </si>
  <si>
    <t>LTD</t>
  </si>
  <si>
    <t>LTD ADDITIONAL</t>
  </si>
  <si>
    <t>MEDICAL</t>
  </si>
  <si>
    <t>VISION</t>
  </si>
  <si>
    <t>Savings Plan Contributions</t>
  </si>
  <si>
    <t>Service Period Start</t>
  </si>
  <si>
    <t>Service Period End</t>
  </si>
  <si>
    <t>Midpoint</t>
  </si>
  <si>
    <t>(Lead) / Lag Days</t>
  </si>
  <si>
    <t>EFT Float Days</t>
  </si>
  <si>
    <t>Composite (Lead) / Lag Days</t>
  </si>
  <si>
    <t>SAVINGS</t>
  </si>
  <si>
    <t>PAYROLL TAXES ADP</t>
  </si>
  <si>
    <t>CHECK</t>
  </si>
  <si>
    <t>SAVINGS PLAN</t>
  </si>
  <si>
    <t>PAY</t>
  </si>
  <si>
    <t>(LEAD) /</t>
  </si>
  <si>
    <t xml:space="preserve"> PERIOD</t>
  </si>
  <si>
    <t>PERIOD</t>
  </si>
  <si>
    <t xml:space="preserve"> CHECK</t>
  </si>
  <si>
    <t>LAG</t>
  </si>
  <si>
    <t>BEGIN</t>
  </si>
  <si>
    <t>END</t>
  </si>
  <si>
    <t>MIDPOINT</t>
  </si>
  <si>
    <t>DATE</t>
  </si>
  <si>
    <t>DAYS</t>
  </si>
  <si>
    <t>FRIDAY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</si>
</sst>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\(0.00\)"/>
    <numFmt numFmtId="165" formatCode="[$-F800]dddd\,\ mmmm\ dd\,\ yyyy"/>
    <numFmt numFmtId="166" formatCode="mm/dd/yy"/>
  </numFmts>
  <fonts count="23">
    <font>
      <sz val="10"/>
      <color theme="1"/>
      <name val="Times New Roman"/>
      <family val="2"/>
    </font>
    <font>
      <b/>
      <sz val="10"/>
      <name val="MS Sans Serif"/>
    </font>
    <font>
      <sz val="10"/>
      <name val="MS Sans Serif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sz val="10"/>
      <name val="Arial Unicode MS"/>
      <family val="2"/>
    </font>
    <font>
      <sz val="11"/>
      <name val="Calibri"/>
      <family val="2"/>
      <scheme val="minor"/>
    </font>
    <font>
      <sz val="10"/>
      <color theme="0"/>
      <name val="Arial Unicode MS"/>
      <family val="2"/>
    </font>
    <font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Times New Roman"/>
      <family val="2"/>
    </font>
    <font>
      <sz val="10"/>
      <name val="Arial"/>
      <family val="2"/>
    </font>
    <font>
      <b/>
      <sz val="15"/>
      <color theme="0"/>
      <name val="Arial"/>
      <family val="2"/>
    </font>
    <font>
      <b/>
      <sz val="15"/>
      <name val="Arial"/>
      <family val="2"/>
    </font>
    <font>
      <b/>
      <sz val="10"/>
      <name val="Arial Unicode MS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indexed="55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1">
      <alignment horizontal="center"/>
    </xf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13" fillId="0" borderId="0"/>
    <xf numFmtId="0" fontId="18" fillId="0" borderId="0"/>
    <xf numFmtId="43" fontId="21" fillId="0" borderId="0" applyFont="0" applyFill="0" applyBorder="0" applyAlignment="0" applyProtection="0"/>
    <xf numFmtId="0" fontId="22" fillId="0" borderId="0"/>
  </cellStyleXfs>
  <cellXfs count="74">
    <xf numFmtId="0" fontId="0" fillId="0" borderId="0" xfId="0"/>
    <xf numFmtId="0" fontId="3" fillId="0" borderId="1" xfId="1" applyFont="1" applyAlignment="1">
      <alignment horizontal="center" wrapText="1"/>
    </xf>
    <xf numFmtId="0" fontId="4" fillId="0" borderId="0" xfId="0" applyFont="1"/>
    <xf numFmtId="0" fontId="4" fillId="0" borderId="0" xfId="2" applyFont="1" applyAlignment="1"/>
    <xf numFmtId="15" fontId="4" fillId="0" borderId="0" xfId="3" quotePrefix="1" applyFont="1"/>
    <xf numFmtId="3" fontId="4" fillId="0" borderId="0" xfId="4" applyFont="1"/>
    <xf numFmtId="40" fontId="4" fillId="0" borderId="0" xfId="5" applyNumberFormat="1" applyFont="1"/>
    <xf numFmtId="0" fontId="5" fillId="0" borderId="0" xfId="0" applyFont="1"/>
    <xf numFmtId="0" fontId="3" fillId="2" borderId="1" xfId="1" applyFont="1" applyFill="1" applyAlignment="1">
      <alignment horizontal="center" wrapText="1"/>
    </xf>
    <xf numFmtId="0" fontId="3" fillId="4" borderId="1" xfId="1" applyFont="1" applyFill="1" applyAlignment="1">
      <alignment horizontal="center" wrapText="1"/>
    </xf>
    <xf numFmtId="0" fontId="3" fillId="4" borderId="0" xfId="1" applyFont="1" applyFill="1" applyBorder="1" applyAlignment="1">
      <alignment horizontal="center" wrapText="1"/>
    </xf>
    <xf numFmtId="0" fontId="3" fillId="3" borderId="1" xfId="1" applyFont="1" applyFill="1" applyAlignment="1">
      <alignment horizontal="center" wrapText="1"/>
    </xf>
    <xf numFmtId="40" fontId="0" fillId="0" borderId="0" xfId="0" applyNumberFormat="1"/>
    <xf numFmtId="40" fontId="4" fillId="0" borderId="0" xfId="0" applyNumberFormat="1" applyFont="1"/>
    <xf numFmtId="0" fontId="4" fillId="0" borderId="0" xfId="2" applyFont="1" applyFill="1" applyAlignment="1"/>
    <xf numFmtId="15" fontId="4" fillId="0" borderId="0" xfId="3" quotePrefix="1" applyFont="1" applyFill="1"/>
    <xf numFmtId="3" fontId="4" fillId="0" borderId="0" xfId="4" applyFont="1" applyFill="1"/>
    <xf numFmtId="40" fontId="4" fillId="0" borderId="0" xfId="5" applyNumberFormat="1" applyFont="1" applyFill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5" borderId="0" xfId="0" applyFont="1" applyFill="1" applyAlignment="1">
      <alignment horizontal="center" wrapText="1"/>
    </xf>
    <xf numFmtId="0" fontId="0" fillId="0" borderId="0" xfId="2" applyFont="1" applyAlignment="1"/>
    <xf numFmtId="4" fontId="0" fillId="0" borderId="0" xfId="5" applyFont="1"/>
    <xf numFmtId="15" fontId="0" fillId="0" borderId="0" xfId="3" quotePrefix="1" applyFont="1"/>
    <xf numFmtId="40" fontId="0" fillId="0" borderId="0" xfId="5" applyNumberFormat="1" applyFont="1"/>
    <xf numFmtId="0" fontId="10" fillId="0" borderId="0" xfId="7" applyFont="1"/>
    <xf numFmtId="0" fontId="9" fillId="0" borderId="0" xfId="7"/>
    <xf numFmtId="0" fontId="12" fillId="0" borderId="0" xfId="7" applyFont="1"/>
    <xf numFmtId="0" fontId="13" fillId="0" borderId="0" xfId="8"/>
    <xf numFmtId="37" fontId="9" fillId="0" borderId="0" xfId="7" applyNumberFormat="1"/>
    <xf numFmtId="164" fontId="9" fillId="0" borderId="0" xfId="7" applyNumberFormat="1" applyAlignment="1">
      <alignment horizontal="center"/>
    </xf>
    <xf numFmtId="37" fontId="9" fillId="0" borderId="2" xfId="7" applyNumberFormat="1" applyBorder="1"/>
    <xf numFmtId="164" fontId="9" fillId="0" borderId="2" xfId="7" applyNumberFormat="1" applyBorder="1" applyAlignment="1">
      <alignment horizontal="center"/>
    </xf>
    <xf numFmtId="0" fontId="14" fillId="0" borderId="0" xfId="8" applyFont="1"/>
    <xf numFmtId="41" fontId="9" fillId="0" borderId="0" xfId="7" applyNumberFormat="1"/>
    <xf numFmtId="41" fontId="9" fillId="0" borderId="2" xfId="7" applyNumberFormat="1" applyBorder="1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6" applyNumberFormat="1" applyFont="1"/>
    <xf numFmtId="164" fontId="0" fillId="0" borderId="0" xfId="0" applyNumberFormat="1"/>
    <xf numFmtId="42" fontId="0" fillId="0" borderId="0" xfId="0" applyNumberFormat="1"/>
    <xf numFmtId="42" fontId="17" fillId="0" borderId="0" xfId="0" applyNumberFormat="1" applyFont="1"/>
    <xf numFmtId="42" fontId="5" fillId="0" borderId="7" xfId="6" applyNumberFormat="1" applyFont="1" applyBorder="1"/>
    <xf numFmtId="164" fontId="5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42" fontId="0" fillId="0" borderId="0" xfId="6" applyNumberFormat="1" applyFont="1" applyBorder="1"/>
    <xf numFmtId="42" fontId="5" fillId="0" borderId="2" xfId="6" applyNumberFormat="1" applyFont="1" applyBorder="1"/>
    <xf numFmtId="0" fontId="8" fillId="6" borderId="0" xfId="7" applyFont="1" applyFill="1"/>
    <xf numFmtId="0" fontId="11" fillId="6" borderId="0" xfId="7" applyFont="1" applyFill="1" applyAlignment="1">
      <alignment horizontal="center"/>
    </xf>
    <xf numFmtId="165" fontId="18" fillId="0" borderId="0" xfId="9" applyNumberFormat="1"/>
    <xf numFmtId="0" fontId="18" fillId="0" borderId="0" xfId="9"/>
    <xf numFmtId="166" fontId="19" fillId="6" borderId="8" xfId="9" applyNumberFormat="1" applyFont="1" applyFill="1" applyBorder="1" applyAlignment="1">
      <alignment horizontal="center" vertical="center"/>
    </xf>
    <xf numFmtId="166" fontId="19" fillId="6" borderId="2" xfId="9" applyNumberFormat="1" applyFont="1" applyFill="1" applyBorder="1" applyAlignment="1">
      <alignment horizontal="center" vertical="center"/>
    </xf>
    <xf numFmtId="0" fontId="16" fillId="6" borderId="2" xfId="9" applyFont="1" applyFill="1" applyBorder="1" applyAlignment="1">
      <alignment horizontal="center" vertical="center"/>
    </xf>
    <xf numFmtId="0" fontId="19" fillId="6" borderId="9" xfId="9" applyFont="1" applyFill="1" applyBorder="1" applyAlignment="1">
      <alignment horizontal="center" vertical="center"/>
    </xf>
    <xf numFmtId="0" fontId="18" fillId="0" borderId="0" xfId="9" applyAlignment="1">
      <alignment vertical="center"/>
    </xf>
    <xf numFmtId="0" fontId="19" fillId="6" borderId="10" xfId="9" applyFont="1" applyFill="1" applyBorder="1" applyAlignment="1">
      <alignment horizontal="center" vertical="center"/>
    </xf>
    <xf numFmtId="0" fontId="19" fillId="6" borderId="0" xfId="9" applyFont="1" applyFill="1" applyAlignment="1">
      <alignment horizontal="center" vertical="center"/>
    </xf>
    <xf numFmtId="0" fontId="19" fillId="6" borderId="11" xfId="9" applyFont="1" applyFill="1" applyBorder="1" applyAlignment="1">
      <alignment horizontal="center" vertical="center"/>
    </xf>
    <xf numFmtId="0" fontId="20" fillId="0" borderId="0" xfId="9" applyFont="1" applyAlignment="1">
      <alignment horizontal="center" vertical="center" wrapText="1"/>
    </xf>
    <xf numFmtId="0" fontId="19" fillId="6" borderId="12" xfId="9" applyFont="1" applyFill="1" applyBorder="1" applyAlignment="1">
      <alignment horizontal="center" vertical="center"/>
    </xf>
    <xf numFmtId="0" fontId="19" fillId="6" borderId="13" xfId="9" applyFont="1" applyFill="1" applyBorder="1" applyAlignment="1">
      <alignment horizontal="center" vertical="center"/>
    </xf>
    <xf numFmtId="166" fontId="19" fillId="6" borderId="13" xfId="9" applyNumberFormat="1" applyFont="1" applyFill="1" applyBorder="1" applyAlignment="1">
      <alignment horizontal="center" vertical="center"/>
    </xf>
    <xf numFmtId="166" fontId="19" fillId="6" borderId="14" xfId="9" applyNumberFormat="1" applyFont="1" applyFill="1" applyBorder="1" applyAlignment="1">
      <alignment horizontal="center" vertical="center"/>
    </xf>
    <xf numFmtId="166" fontId="20" fillId="0" borderId="0" xfId="9" applyNumberFormat="1" applyFont="1" applyAlignment="1">
      <alignment horizontal="center" vertical="center" wrapText="1"/>
    </xf>
    <xf numFmtId="166" fontId="19" fillId="6" borderId="15" xfId="9" applyNumberFormat="1" applyFont="1" applyFill="1" applyBorder="1" applyAlignment="1">
      <alignment horizontal="center" vertical="center"/>
    </xf>
    <xf numFmtId="164" fontId="9" fillId="0" borderId="0" xfId="10" applyNumberFormat="1" applyFont="1" applyAlignment="1">
      <alignment horizontal="center"/>
    </xf>
    <xf numFmtId="43" fontId="22" fillId="0" borderId="0" xfId="11" applyNumberFormat="1" applyAlignment="1">
      <alignment horizontal="center"/>
    </xf>
    <xf numFmtId="0" fontId="16" fillId="7" borderId="6" xfId="8" applyFont="1" applyFill="1" applyBorder="1" applyAlignment="1">
      <alignment horizontal="center" vertical="center" wrapText="1"/>
    </xf>
    <xf numFmtId="0" fontId="15" fillId="7" borderId="3" xfId="8" applyFont="1" applyFill="1" applyBorder="1" applyAlignment="1">
      <alignment horizontal="center" vertical="center" wrapText="1"/>
    </xf>
    <xf numFmtId="0" fontId="15" fillId="7" borderId="4" xfId="8" applyFont="1" applyFill="1" applyBorder="1" applyAlignment="1">
      <alignment horizontal="center" vertical="center" wrapText="1"/>
    </xf>
    <xf numFmtId="0" fontId="1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2">
    <cellStyle name="Comma 2" xfId="10" xr:uid="{18B7CAE4-E82C-4C7C-880F-A55DF2D703CC}"/>
    <cellStyle name="Currency" xfId="6" builtinId="4"/>
    <cellStyle name="Normal" xfId="0" builtinId="0"/>
    <cellStyle name="Normal 2" xfId="8" xr:uid="{873E9E92-A84A-402A-9085-AF689439D511}"/>
    <cellStyle name="Normal 2 2" xfId="9" xr:uid="{CAF80185-7696-4465-9EF8-D1B7FAA497BF}"/>
    <cellStyle name="Normal 3" xfId="7" xr:uid="{3F788A5E-BB90-4E96-BE84-06BA774F777E}"/>
    <cellStyle name="Normal 3 3" xfId="11" xr:uid="{4F58E60D-F54D-4FF3-ADDA-FE919075194C}"/>
    <cellStyle name="PSChar" xfId="2" xr:uid="{E201C90E-39B7-477C-8FB6-601A97CB348E}"/>
    <cellStyle name="PSDate" xfId="3" xr:uid="{3D4C416E-63C4-4154-B0E1-F1860D6C5008}"/>
    <cellStyle name="PSDec" xfId="5" xr:uid="{4824828E-7B14-476F-BB6B-A8C381BB8613}"/>
    <cellStyle name="PSHeading" xfId="1" xr:uid="{132CEEB9-0C12-4CB9-850B-7E89DEEB5D2B}"/>
    <cellStyle name="PSInt" xfId="4" xr:uid="{5984EB40-3CCC-4354-9641-A6F193C6E0EC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15</xdr:col>
      <xdr:colOff>77327</xdr:colOff>
      <xdr:row>33</xdr:row>
      <xdr:rowOff>134075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DB5EA9-A5E5-2A0D-D2C8-747DE02A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8078327" cy="5191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105</xdr:row>
      <xdr:rowOff>38100</xdr:rowOff>
    </xdr:from>
    <xdr:to>
      <xdr:col>15</xdr:col>
      <xdr:colOff>439323</xdr:colOff>
      <xdr:row>123</xdr:row>
      <xdr:rowOff>105191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921AE3-D90D-30D1-E7AB-DD128DD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7040225"/>
          <a:ext cx="8402223" cy="298174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167</xdr:row>
      <xdr:rowOff>57150</xdr:rowOff>
    </xdr:from>
    <xdr:to>
      <xdr:col>14</xdr:col>
      <xdr:colOff>239195</xdr:colOff>
      <xdr:row>187</xdr:row>
      <xdr:rowOff>48076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808092C-E99E-CE5E-2973-50EFFDE9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27098625"/>
          <a:ext cx="7668695" cy="3229426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105</xdr:row>
      <xdr:rowOff>28575</xdr:rowOff>
    </xdr:from>
    <xdr:to>
      <xdr:col>33</xdr:col>
      <xdr:colOff>201154</xdr:colOff>
      <xdr:row>123</xdr:row>
      <xdr:rowOff>19455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242E50-C802-D2D9-3B08-5F1FCDB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500" y="17030700"/>
          <a:ext cx="8087854" cy="2905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17</xdr:col>
      <xdr:colOff>96529</xdr:colOff>
      <xdr:row>66</xdr:row>
      <xdr:rowOff>143618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1FD7B5A-7C4C-D494-210D-C832F0E3A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505450"/>
          <a:ext cx="9164329" cy="532521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67</xdr:row>
      <xdr:rowOff>76200</xdr:rowOff>
    </xdr:from>
    <xdr:to>
      <xdr:col>17</xdr:col>
      <xdr:colOff>134633</xdr:colOff>
      <xdr:row>102</xdr:row>
      <xdr:rowOff>76991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63B33EF-8010-06F2-645A-6E03100E5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10925175"/>
          <a:ext cx="9192908" cy="566816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123</xdr:row>
      <xdr:rowOff>123825</xdr:rowOff>
    </xdr:from>
    <xdr:to>
      <xdr:col>15</xdr:col>
      <xdr:colOff>496483</xdr:colOff>
      <xdr:row>142</xdr:row>
      <xdr:rowOff>105202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1CEDFC5-AB6E-2CFC-FB2E-F048311EC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20040600"/>
          <a:ext cx="8478433" cy="3057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28575</xdr:rowOff>
    </xdr:from>
    <xdr:to>
      <xdr:col>17</xdr:col>
      <xdr:colOff>87003</xdr:colOff>
      <xdr:row>163</xdr:row>
      <xdr:rowOff>86185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92B0589-807C-2680-1466-FF6BE730C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3183850"/>
          <a:ext cx="9154803" cy="3296110"/>
        </a:xfrm>
        <a:prstGeom prst="rect">
          <a:avLst/>
        </a:prstGeom>
      </xdr:spPr>
    </xdr:pic>
    <xdr:clientData/>
  </xdr:twoCellAnchor>
  <xdr:twoCellAnchor editAs="oneCell">
    <xdr:from>
      <xdr:col>18</xdr:col>
      <xdr:colOff>85725</xdr:colOff>
      <xdr:row>124</xdr:row>
      <xdr:rowOff>47625</xdr:rowOff>
    </xdr:from>
    <xdr:to>
      <xdr:col>34</xdr:col>
      <xdr:colOff>39285</xdr:colOff>
      <xdr:row>142</xdr:row>
      <xdr:rowOff>19453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A2E283C-E97A-CE4F-771C-FC86556F0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86925" y="20126325"/>
          <a:ext cx="8487960" cy="288647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143</xdr:row>
      <xdr:rowOff>0</xdr:rowOff>
    </xdr:from>
    <xdr:to>
      <xdr:col>34</xdr:col>
      <xdr:colOff>515613</xdr:colOff>
      <xdr:row>162</xdr:row>
      <xdr:rowOff>76640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9E40186-779C-4CF1-1E0E-2F9D23E14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601200" y="23155275"/>
          <a:ext cx="9050013" cy="3153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57150</xdr:rowOff>
    </xdr:from>
    <xdr:to>
      <xdr:col>15</xdr:col>
      <xdr:colOff>486960</xdr:colOff>
      <xdr:row>199</xdr:row>
      <xdr:rowOff>66948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15C6A0A-5375-068E-E2B4-BE2ADAD83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0337125"/>
          <a:ext cx="8487960" cy="1952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16</xdr:col>
      <xdr:colOff>77402</xdr:colOff>
      <xdr:row>214</xdr:row>
      <xdr:rowOff>114632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E092134-7671-2191-AFEE-E77B18ACD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2385000"/>
          <a:ext cx="8611802" cy="2381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D880-FA8B-4777-882D-B74B194FBED0}">
  <sheetPr>
    <tabColor theme="1" tint="0.34998626667073579"/>
  </sheetPr>
  <dimension ref="A1:D17"/>
  <sheetViews>
    <sheetView tabSelected="1" workbookViewId="0"/>
  </sheetViews>
  <sheetFormatPr defaultRowHeight="12.75"/>
  <cols>
    <col min="1" max="1" width="28.33203125" customWidth="1"/>
    <col min="2" max="2" width="16.6640625" customWidth="1"/>
    <col min="3" max="3" width="16.5" bestFit="1" customWidth="1"/>
    <col min="4" max="4" width="22" customWidth="1"/>
  </cols>
  <sheetData>
    <row r="1" spans="1:4" ht="15">
      <c r="A1" s="25" t="s">
        <v>1014</v>
      </c>
      <c r="B1" s="26"/>
      <c r="C1" s="26"/>
      <c r="D1" s="26"/>
    </row>
    <row r="2" spans="1:4" ht="15">
      <c r="A2" s="25" t="s">
        <v>1015</v>
      </c>
      <c r="B2" s="26"/>
      <c r="C2" s="26"/>
      <c r="D2" s="26"/>
    </row>
    <row r="3" spans="1:4" ht="15">
      <c r="A3" s="25" t="s">
        <v>1016</v>
      </c>
      <c r="B3" s="26"/>
      <c r="C3" s="26"/>
      <c r="D3" s="26"/>
    </row>
    <row r="4" spans="1:4" ht="15">
      <c r="A4" s="25"/>
      <c r="B4" s="26"/>
      <c r="C4" s="26"/>
      <c r="D4" s="26"/>
    </row>
    <row r="5" spans="1:4" ht="15">
      <c r="A5" s="48"/>
      <c r="B5" s="49" t="s">
        <v>17</v>
      </c>
      <c r="C5" s="49" t="s">
        <v>1017</v>
      </c>
      <c r="D5" s="49" t="s">
        <v>1018</v>
      </c>
    </row>
    <row r="6" spans="1:4" ht="15">
      <c r="A6" s="27" t="s">
        <v>1019</v>
      </c>
      <c r="B6" s="26"/>
      <c r="C6" s="26"/>
      <c r="D6" s="26"/>
    </row>
    <row r="7" spans="1:4" ht="15">
      <c r="A7" s="28" t="s">
        <v>1020</v>
      </c>
      <c r="B7" s="29">
        <f>'Savings Plan &amp; Benefits'!E39</f>
        <v>230470.97999999992</v>
      </c>
      <c r="C7" s="29">
        <f>'Savings Plan &amp; Benefits'!S39</f>
        <v>-8189914.0750000002</v>
      </c>
      <c r="D7" s="30">
        <f t="shared" ref="D7:D14" si="0">C7/B7</f>
        <v>-35.535554519705705</v>
      </c>
    </row>
    <row r="8" spans="1:4" ht="15">
      <c r="A8" s="28" t="s">
        <v>1021</v>
      </c>
      <c r="B8" s="29">
        <f>'Savings Plan &amp; Benefits'!E97</f>
        <v>133279.63999999998</v>
      </c>
      <c r="C8" s="29">
        <f>'Savings Plan &amp; Benefits'!S97</f>
        <v>-6004329.5450000018</v>
      </c>
      <c r="D8" s="30">
        <f t="shared" si="0"/>
        <v>-45.050613469544203</v>
      </c>
    </row>
    <row r="9" spans="1:4" ht="15">
      <c r="A9" s="28" t="s">
        <v>1022</v>
      </c>
      <c r="B9" s="29">
        <f>'Savings Plan &amp; Benefits'!E137</f>
        <v>313113.80000000005</v>
      </c>
      <c r="C9" s="29">
        <f>'Savings Plan &amp; Benefits'!S137</f>
        <v>-18510078.180000003</v>
      </c>
      <c r="D9" s="30">
        <f t="shared" si="0"/>
        <v>-59.116136625086469</v>
      </c>
    </row>
    <row r="10" spans="1:4" ht="15">
      <c r="A10" s="28" t="s">
        <v>1023</v>
      </c>
      <c r="B10" s="29">
        <f>'Savings Plan &amp; Benefits'!E183</f>
        <v>36000.999999999993</v>
      </c>
      <c r="C10" s="29">
        <f>'Savings Plan &amp; Benefits'!S183</f>
        <v>-1276745.4850000003</v>
      </c>
      <c r="D10" s="30">
        <f t="shared" si="0"/>
        <v>-35.464167245354311</v>
      </c>
    </row>
    <row r="11" spans="1:4" ht="15">
      <c r="A11" s="28" t="s">
        <v>1024</v>
      </c>
      <c r="B11" s="29">
        <f>'Savings Plan &amp; Benefits'!E215</f>
        <v>882409.62999999954</v>
      </c>
      <c r="C11" s="29">
        <f>'Savings Plan &amp; Benefits'!S215</f>
        <v>-40196494.834999993</v>
      </c>
      <c r="D11" s="30">
        <f t="shared" si="0"/>
        <v>-45.553100814414293</v>
      </c>
    </row>
    <row r="12" spans="1:4" ht="15">
      <c r="A12" s="28" t="s">
        <v>1025</v>
      </c>
      <c r="B12" s="29">
        <f>'Savings Plan &amp; Benefits'!E261</f>
        <v>5188442.8100000015</v>
      </c>
      <c r="C12" s="29">
        <f>'Savings Plan &amp; Benefits'!S261</f>
        <v>-192515019.19999999</v>
      </c>
      <c r="D12" s="30">
        <f t="shared" si="0"/>
        <v>-37.104585373660491</v>
      </c>
    </row>
    <row r="13" spans="1:4" ht="15">
      <c r="A13" s="25" t="s">
        <v>1026</v>
      </c>
      <c r="B13" s="29">
        <f>'Savings Plan &amp; Benefits'!E484</f>
        <v>37888.589999999982</v>
      </c>
      <c r="C13" s="29">
        <f>'Savings Plan &amp; Benefits'!S484</f>
        <v>-1718224.6849999998</v>
      </c>
      <c r="D13" s="30">
        <f t="shared" si="0"/>
        <v>-45.349396348610512</v>
      </c>
    </row>
    <row r="14" spans="1:4" ht="15">
      <c r="A14" s="25"/>
      <c r="B14" s="31">
        <f>SUM(B7:B13)</f>
        <v>6821606.4500000011</v>
      </c>
      <c r="C14" s="31">
        <f>SUM(C7:C13)</f>
        <v>-268410806.005</v>
      </c>
      <c r="D14" s="32">
        <f t="shared" si="0"/>
        <v>-39.34715495130915</v>
      </c>
    </row>
    <row r="15" spans="1:4" ht="15">
      <c r="A15" s="33" t="s">
        <v>1037</v>
      </c>
      <c r="B15" s="26"/>
      <c r="C15" s="26"/>
      <c r="D15" s="26"/>
    </row>
    <row r="16" spans="1:4" ht="15">
      <c r="A16" s="25" t="s">
        <v>1027</v>
      </c>
      <c r="B16" s="34">
        <f>'Savings Plan &amp; Benefits'!E346</f>
        <v>4641705.2399999993</v>
      </c>
      <c r="C16" s="34">
        <f>'Savings Plan &amp; Benefits'!S346</f>
        <v>-61134899.419999957</v>
      </c>
      <c r="D16" s="30">
        <f>C16/B16</f>
        <v>-13.170784498155674</v>
      </c>
    </row>
    <row r="17" spans="1:4">
      <c r="A17" s="26"/>
      <c r="B17" s="35">
        <f>SUM(B16:B16)</f>
        <v>4641705.2399999993</v>
      </c>
      <c r="C17" s="35">
        <f>SUM(C16:C16)</f>
        <v>-61134899.419999957</v>
      </c>
      <c r="D17" s="32">
        <f t="shared" ref="D17" si="1">C17/B17</f>
        <v>-13.170784498155674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76D9-9426-449B-A124-8D916F8B08DF}">
  <dimension ref="A1:W488"/>
  <sheetViews>
    <sheetView zoomScale="80" zoomScaleNormal="80" workbookViewId="0">
      <selection sqref="A1:L1"/>
    </sheetView>
  </sheetViews>
  <sheetFormatPr defaultRowHeight="12.75"/>
  <cols>
    <col min="1" max="1" width="16.5" bestFit="1" customWidth="1"/>
    <col min="2" max="2" width="6" bestFit="1" customWidth="1"/>
    <col min="3" max="3" width="10.1640625" bestFit="1" customWidth="1"/>
    <col min="4" max="4" width="10.6640625" bestFit="1" customWidth="1"/>
    <col min="5" max="5" width="15.1640625" bestFit="1" customWidth="1"/>
    <col min="6" max="6" width="16.1640625" bestFit="1" customWidth="1"/>
    <col min="7" max="7" width="15.83203125" customWidth="1"/>
    <col min="8" max="8" width="15.6640625" customWidth="1"/>
    <col min="9" max="9" width="82.6640625" customWidth="1"/>
    <col min="10" max="12" width="11.83203125" bestFit="1" customWidth="1"/>
    <col min="13" max="20" width="17.83203125" customWidth="1"/>
  </cols>
  <sheetData>
    <row r="1" spans="1:20" ht="17.25" thickTop="1" thickBot="1">
      <c r="A1" s="70" t="s">
        <v>1020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</row>
    <row r="2" spans="1:20" ht="39.75" thickTop="1" thickBot="1">
      <c r="A2" s="1" t="s">
        <v>488</v>
      </c>
      <c r="B2" s="1" t="s">
        <v>3</v>
      </c>
      <c r="C2" s="1" t="s">
        <v>489</v>
      </c>
      <c r="D2" s="1" t="s">
        <v>7</v>
      </c>
      <c r="E2" s="1" t="s">
        <v>17</v>
      </c>
      <c r="F2" s="1" t="s">
        <v>5</v>
      </c>
      <c r="G2" s="1" t="s">
        <v>490</v>
      </c>
      <c r="H2" s="1" t="s">
        <v>353</v>
      </c>
      <c r="I2" s="1" t="s">
        <v>354</v>
      </c>
      <c r="J2" s="1" t="s">
        <v>491</v>
      </c>
      <c r="K2" s="1" t="s">
        <v>492</v>
      </c>
      <c r="L2" s="1" t="s">
        <v>493</v>
      </c>
      <c r="M2" s="69" t="s">
        <v>1028</v>
      </c>
      <c r="N2" s="69" t="s">
        <v>1029</v>
      </c>
      <c r="O2" s="69" t="s">
        <v>1030</v>
      </c>
      <c r="P2" s="69" t="s">
        <v>1031</v>
      </c>
      <c r="Q2" s="69" t="s">
        <v>1032</v>
      </c>
      <c r="R2" s="69" t="s">
        <v>1018</v>
      </c>
      <c r="S2" s="69" t="s">
        <v>1017</v>
      </c>
      <c r="T2" s="69" t="s">
        <v>1033</v>
      </c>
    </row>
    <row r="3" spans="1:20">
      <c r="A3" s="3" t="s">
        <v>494</v>
      </c>
      <c r="B3" s="3" t="s">
        <v>25</v>
      </c>
      <c r="C3" s="3" t="s">
        <v>356</v>
      </c>
      <c r="D3" s="3" t="s">
        <v>495</v>
      </c>
      <c r="E3" s="6">
        <v>17868.419999999998</v>
      </c>
      <c r="F3" s="3" t="s">
        <v>331</v>
      </c>
      <c r="G3" s="4" t="s">
        <v>121</v>
      </c>
      <c r="H3" s="4" t="s">
        <v>269</v>
      </c>
      <c r="I3" s="3" t="s">
        <v>361</v>
      </c>
      <c r="J3" s="4" t="s">
        <v>121</v>
      </c>
      <c r="K3" s="3" t="s">
        <v>23</v>
      </c>
      <c r="L3" s="4" t="s">
        <v>498</v>
      </c>
      <c r="M3" s="36">
        <f>EOMONTH(G3,-3)+1</f>
        <v>45323</v>
      </c>
      <c r="N3" s="36">
        <f>EOMONTH(M3,1)</f>
        <v>45382</v>
      </c>
      <c r="O3" s="37">
        <f t="shared" ref="O3:O37" si="0">(M3-N3-1)/2</f>
        <v>-30</v>
      </c>
      <c r="P3" s="37">
        <f>N3-G3+O3</f>
        <v>-35</v>
      </c>
      <c r="Q3" s="38">
        <v>0</v>
      </c>
      <c r="R3" s="37">
        <f t="shared" ref="R3" si="1">SUM(P3:Q3)</f>
        <v>-35</v>
      </c>
      <c r="S3" s="39">
        <f>E3*R3</f>
        <v>-625394.69999999995</v>
      </c>
    </row>
    <row r="4" spans="1:20">
      <c r="A4" s="3" t="s">
        <v>496</v>
      </c>
      <c r="B4" s="3" t="s">
        <v>25</v>
      </c>
      <c r="C4" s="3" t="s">
        <v>358</v>
      </c>
      <c r="D4" s="3" t="s">
        <v>495</v>
      </c>
      <c r="E4" s="6">
        <v>1895.04</v>
      </c>
      <c r="F4" s="3" t="s">
        <v>331</v>
      </c>
      <c r="G4" s="4" t="s">
        <v>121</v>
      </c>
      <c r="H4" s="4" t="s">
        <v>269</v>
      </c>
      <c r="I4" s="3" t="s">
        <v>361</v>
      </c>
      <c r="J4" s="4" t="s">
        <v>121</v>
      </c>
      <c r="K4" s="3" t="s">
        <v>23</v>
      </c>
      <c r="L4" s="4" t="s">
        <v>498</v>
      </c>
      <c r="M4" s="36">
        <f t="shared" ref="M4:M37" si="2">EOMONTH(G4,-3)+1</f>
        <v>45323</v>
      </c>
      <c r="N4" s="36">
        <f t="shared" ref="N4:N37" si="3">EOMONTH(M4,1)</f>
        <v>45382</v>
      </c>
      <c r="O4" s="37">
        <f t="shared" si="0"/>
        <v>-30</v>
      </c>
      <c r="P4" s="37">
        <f t="shared" ref="P4:P37" si="4">N4-G4+O4</f>
        <v>-35</v>
      </c>
      <c r="Q4" s="38">
        <v>0</v>
      </c>
      <c r="R4" s="37">
        <f t="shared" ref="R4:R37" si="5">SUM(P4:Q4)</f>
        <v>-35</v>
      </c>
      <c r="S4" s="39">
        <f t="shared" ref="S4:S37" si="6">E4*R4</f>
        <v>-66326.399999999994</v>
      </c>
    </row>
    <row r="5" spans="1:20">
      <c r="A5" s="3" t="s">
        <v>497</v>
      </c>
      <c r="B5" s="3" t="s">
        <v>25</v>
      </c>
      <c r="C5" s="3" t="s">
        <v>359</v>
      </c>
      <c r="D5" s="3" t="s">
        <v>495</v>
      </c>
      <c r="E5" s="6">
        <v>228.9</v>
      </c>
      <c r="F5" s="3" t="s">
        <v>331</v>
      </c>
      <c r="G5" s="4" t="s">
        <v>121</v>
      </c>
      <c r="H5" s="4" t="s">
        <v>269</v>
      </c>
      <c r="I5" s="3" t="s">
        <v>361</v>
      </c>
      <c r="J5" s="4" t="s">
        <v>121</v>
      </c>
      <c r="K5" s="3" t="s">
        <v>23</v>
      </c>
      <c r="L5" s="4" t="s">
        <v>498</v>
      </c>
      <c r="M5" s="36">
        <f t="shared" si="2"/>
        <v>45323</v>
      </c>
      <c r="N5" s="36">
        <f t="shared" si="3"/>
        <v>45382</v>
      </c>
      <c r="O5" s="37">
        <f t="shared" si="0"/>
        <v>-30</v>
      </c>
      <c r="P5" s="37">
        <f t="shared" si="4"/>
        <v>-35</v>
      </c>
      <c r="Q5" s="38">
        <v>0</v>
      </c>
      <c r="R5" s="37">
        <f t="shared" si="5"/>
        <v>-35</v>
      </c>
      <c r="S5" s="39">
        <f t="shared" si="6"/>
        <v>-8011.5</v>
      </c>
    </row>
    <row r="6" spans="1:20">
      <c r="A6" s="3" t="s">
        <v>494</v>
      </c>
      <c r="B6" s="3" t="s">
        <v>25</v>
      </c>
      <c r="C6" s="3" t="s">
        <v>356</v>
      </c>
      <c r="D6" s="3" t="s">
        <v>495</v>
      </c>
      <c r="E6" s="6">
        <v>17715.82</v>
      </c>
      <c r="F6" s="3" t="s">
        <v>331</v>
      </c>
      <c r="G6" s="4" t="s">
        <v>230</v>
      </c>
      <c r="H6" s="4" t="s">
        <v>146</v>
      </c>
      <c r="I6" s="3" t="s">
        <v>363</v>
      </c>
      <c r="J6" s="4" t="s">
        <v>230</v>
      </c>
      <c r="K6" s="3" t="s">
        <v>23</v>
      </c>
      <c r="L6" s="4" t="s">
        <v>499</v>
      </c>
      <c r="M6" s="36">
        <f t="shared" si="2"/>
        <v>45352</v>
      </c>
      <c r="N6" s="36">
        <f t="shared" si="3"/>
        <v>45412</v>
      </c>
      <c r="O6" s="37">
        <f t="shared" si="0"/>
        <v>-30.5</v>
      </c>
      <c r="P6" s="37">
        <f t="shared" si="4"/>
        <v>-36.5</v>
      </c>
      <c r="Q6" s="38">
        <v>0</v>
      </c>
      <c r="R6" s="37">
        <f t="shared" si="5"/>
        <v>-36.5</v>
      </c>
      <c r="S6" s="39">
        <f t="shared" si="6"/>
        <v>-646627.42999999993</v>
      </c>
    </row>
    <row r="7" spans="1:20">
      <c r="A7" s="3" t="s">
        <v>496</v>
      </c>
      <c r="B7" s="3" t="s">
        <v>25</v>
      </c>
      <c r="C7" s="3" t="s">
        <v>358</v>
      </c>
      <c r="D7" s="3" t="s">
        <v>495</v>
      </c>
      <c r="E7" s="6">
        <v>1895.04</v>
      </c>
      <c r="F7" s="3" t="s">
        <v>331</v>
      </c>
      <c r="G7" s="4" t="s">
        <v>230</v>
      </c>
      <c r="H7" s="4" t="s">
        <v>146</v>
      </c>
      <c r="I7" s="3" t="s">
        <v>363</v>
      </c>
      <c r="J7" s="4" t="s">
        <v>230</v>
      </c>
      <c r="K7" s="3" t="s">
        <v>23</v>
      </c>
      <c r="L7" s="4" t="s">
        <v>499</v>
      </c>
      <c r="M7" s="36">
        <f t="shared" si="2"/>
        <v>45352</v>
      </c>
      <c r="N7" s="36">
        <f t="shared" si="3"/>
        <v>45412</v>
      </c>
      <c r="O7" s="37">
        <f t="shared" si="0"/>
        <v>-30.5</v>
      </c>
      <c r="P7" s="37">
        <f t="shared" si="4"/>
        <v>-36.5</v>
      </c>
      <c r="Q7" s="38">
        <v>0</v>
      </c>
      <c r="R7" s="37">
        <f t="shared" si="5"/>
        <v>-36.5</v>
      </c>
      <c r="S7" s="39">
        <f t="shared" si="6"/>
        <v>-69168.959999999992</v>
      </c>
    </row>
    <row r="8" spans="1:20">
      <c r="A8" s="3" t="s">
        <v>497</v>
      </c>
      <c r="B8" s="3" t="s">
        <v>25</v>
      </c>
      <c r="C8" s="3" t="s">
        <v>359</v>
      </c>
      <c r="D8" s="3" t="s">
        <v>495</v>
      </c>
      <c r="E8" s="6">
        <v>228.9</v>
      </c>
      <c r="F8" s="3" t="s">
        <v>331</v>
      </c>
      <c r="G8" s="4" t="s">
        <v>230</v>
      </c>
      <c r="H8" s="4" t="s">
        <v>146</v>
      </c>
      <c r="I8" s="3" t="s">
        <v>363</v>
      </c>
      <c r="J8" s="4" t="s">
        <v>230</v>
      </c>
      <c r="K8" s="3" t="s">
        <v>23</v>
      </c>
      <c r="L8" s="4" t="s">
        <v>499</v>
      </c>
      <c r="M8" s="36">
        <f t="shared" si="2"/>
        <v>45352</v>
      </c>
      <c r="N8" s="36">
        <f t="shared" si="3"/>
        <v>45412</v>
      </c>
      <c r="O8" s="37">
        <f t="shared" si="0"/>
        <v>-30.5</v>
      </c>
      <c r="P8" s="37">
        <f t="shared" si="4"/>
        <v>-36.5</v>
      </c>
      <c r="Q8" s="38">
        <v>0</v>
      </c>
      <c r="R8" s="37">
        <f t="shared" si="5"/>
        <v>-36.5</v>
      </c>
      <c r="S8" s="39">
        <f t="shared" si="6"/>
        <v>-8354.85</v>
      </c>
    </row>
    <row r="9" spans="1:20">
      <c r="A9" s="3" t="s">
        <v>494</v>
      </c>
      <c r="B9" s="3" t="s">
        <v>25</v>
      </c>
      <c r="C9" s="3" t="s">
        <v>356</v>
      </c>
      <c r="D9" s="3" t="s">
        <v>495</v>
      </c>
      <c r="E9" s="6">
        <v>17631.759999999998</v>
      </c>
      <c r="F9" s="3" t="s">
        <v>331</v>
      </c>
      <c r="G9" s="4" t="s">
        <v>237</v>
      </c>
      <c r="H9" s="4" t="s">
        <v>237</v>
      </c>
      <c r="I9" s="3" t="s">
        <v>365</v>
      </c>
      <c r="J9" s="4" t="s">
        <v>500</v>
      </c>
      <c r="K9" s="3" t="s">
        <v>23</v>
      </c>
      <c r="L9" s="4" t="s">
        <v>501</v>
      </c>
      <c r="M9" s="36">
        <f t="shared" si="2"/>
        <v>45383</v>
      </c>
      <c r="N9" s="36">
        <f t="shared" si="3"/>
        <v>45443</v>
      </c>
      <c r="O9" s="37">
        <f t="shared" si="0"/>
        <v>-30.5</v>
      </c>
      <c r="P9" s="37">
        <f t="shared" si="4"/>
        <v>-35.5</v>
      </c>
      <c r="Q9" s="38">
        <v>0</v>
      </c>
      <c r="R9" s="37">
        <f t="shared" si="5"/>
        <v>-35.5</v>
      </c>
      <c r="S9" s="39">
        <f t="shared" si="6"/>
        <v>-625927.48</v>
      </c>
    </row>
    <row r="10" spans="1:20">
      <c r="A10" s="3" t="s">
        <v>496</v>
      </c>
      <c r="B10" s="3" t="s">
        <v>25</v>
      </c>
      <c r="C10" s="3" t="s">
        <v>358</v>
      </c>
      <c r="D10" s="3" t="s">
        <v>495</v>
      </c>
      <c r="E10" s="6">
        <v>1818.74</v>
      </c>
      <c r="F10" s="3" t="s">
        <v>331</v>
      </c>
      <c r="G10" s="4" t="s">
        <v>237</v>
      </c>
      <c r="H10" s="4" t="s">
        <v>237</v>
      </c>
      <c r="I10" s="3" t="s">
        <v>365</v>
      </c>
      <c r="J10" s="4" t="s">
        <v>500</v>
      </c>
      <c r="K10" s="3" t="s">
        <v>23</v>
      </c>
      <c r="L10" s="4" t="s">
        <v>501</v>
      </c>
      <c r="M10" s="36">
        <f t="shared" si="2"/>
        <v>45383</v>
      </c>
      <c r="N10" s="36">
        <f t="shared" si="3"/>
        <v>45443</v>
      </c>
      <c r="O10" s="37">
        <f t="shared" si="0"/>
        <v>-30.5</v>
      </c>
      <c r="P10" s="37">
        <f t="shared" si="4"/>
        <v>-35.5</v>
      </c>
      <c r="Q10" s="38">
        <v>0</v>
      </c>
      <c r="R10" s="37">
        <f t="shared" si="5"/>
        <v>-35.5</v>
      </c>
      <c r="S10" s="39">
        <f t="shared" si="6"/>
        <v>-64565.27</v>
      </c>
    </row>
    <row r="11" spans="1:20">
      <c r="A11" s="3" t="s">
        <v>497</v>
      </c>
      <c r="B11" s="3" t="s">
        <v>25</v>
      </c>
      <c r="C11" s="3" t="s">
        <v>359</v>
      </c>
      <c r="D11" s="3" t="s">
        <v>495</v>
      </c>
      <c r="E11" s="6">
        <v>228.9</v>
      </c>
      <c r="F11" s="3" t="s">
        <v>331</v>
      </c>
      <c r="G11" s="4" t="s">
        <v>237</v>
      </c>
      <c r="H11" s="4" t="s">
        <v>237</v>
      </c>
      <c r="I11" s="3" t="s">
        <v>365</v>
      </c>
      <c r="J11" s="4" t="s">
        <v>500</v>
      </c>
      <c r="K11" s="3" t="s">
        <v>23</v>
      </c>
      <c r="L11" s="4" t="s">
        <v>501</v>
      </c>
      <c r="M11" s="36">
        <f t="shared" si="2"/>
        <v>45383</v>
      </c>
      <c r="N11" s="36">
        <f t="shared" si="3"/>
        <v>45443</v>
      </c>
      <c r="O11" s="37">
        <f t="shared" si="0"/>
        <v>-30.5</v>
      </c>
      <c r="P11" s="37">
        <f t="shared" si="4"/>
        <v>-35.5</v>
      </c>
      <c r="Q11" s="38">
        <v>0</v>
      </c>
      <c r="R11" s="37">
        <f t="shared" si="5"/>
        <v>-35.5</v>
      </c>
      <c r="S11" s="39">
        <f t="shared" si="6"/>
        <v>-8125.95</v>
      </c>
    </row>
    <row r="12" spans="1:20">
      <c r="A12" s="3" t="s">
        <v>494</v>
      </c>
      <c r="B12" s="3" t="s">
        <v>25</v>
      </c>
      <c r="C12" s="3" t="s">
        <v>356</v>
      </c>
      <c r="D12" s="3" t="s">
        <v>495</v>
      </c>
      <c r="E12" s="6">
        <v>17478.89</v>
      </c>
      <c r="F12" s="3" t="s">
        <v>331</v>
      </c>
      <c r="G12" s="4" t="s">
        <v>244</v>
      </c>
      <c r="H12" s="4" t="s">
        <v>367</v>
      </c>
      <c r="I12" s="3" t="s">
        <v>368</v>
      </c>
      <c r="J12" s="4" t="s">
        <v>244</v>
      </c>
      <c r="K12" s="3" t="s">
        <v>23</v>
      </c>
      <c r="L12" s="4" t="s">
        <v>502</v>
      </c>
      <c r="M12" s="36">
        <f t="shared" si="2"/>
        <v>45413</v>
      </c>
      <c r="N12" s="36">
        <f t="shared" si="3"/>
        <v>45473</v>
      </c>
      <c r="O12" s="37">
        <f t="shared" si="0"/>
        <v>-30.5</v>
      </c>
      <c r="P12" s="37">
        <f t="shared" si="4"/>
        <v>-35.5</v>
      </c>
      <c r="Q12" s="38">
        <v>0</v>
      </c>
      <c r="R12" s="37">
        <f t="shared" si="5"/>
        <v>-35.5</v>
      </c>
      <c r="S12" s="39">
        <f t="shared" si="6"/>
        <v>-620500.59499999997</v>
      </c>
    </row>
    <row r="13" spans="1:20">
      <c r="A13" s="3" t="s">
        <v>496</v>
      </c>
      <c r="B13" s="3" t="s">
        <v>25</v>
      </c>
      <c r="C13" s="3" t="s">
        <v>358</v>
      </c>
      <c r="D13" s="3" t="s">
        <v>495</v>
      </c>
      <c r="E13" s="6">
        <v>1818.74</v>
      </c>
      <c r="F13" s="3" t="s">
        <v>331</v>
      </c>
      <c r="G13" s="4" t="s">
        <v>244</v>
      </c>
      <c r="H13" s="4" t="s">
        <v>367</v>
      </c>
      <c r="I13" s="3" t="s">
        <v>368</v>
      </c>
      <c r="J13" s="4" t="s">
        <v>244</v>
      </c>
      <c r="K13" s="3" t="s">
        <v>23</v>
      </c>
      <c r="L13" s="4" t="s">
        <v>502</v>
      </c>
      <c r="M13" s="36">
        <f t="shared" si="2"/>
        <v>45413</v>
      </c>
      <c r="N13" s="36">
        <f t="shared" si="3"/>
        <v>45473</v>
      </c>
      <c r="O13" s="37">
        <f t="shared" si="0"/>
        <v>-30.5</v>
      </c>
      <c r="P13" s="37">
        <f t="shared" si="4"/>
        <v>-35.5</v>
      </c>
      <c r="Q13" s="38">
        <v>0</v>
      </c>
      <c r="R13" s="37">
        <f t="shared" si="5"/>
        <v>-35.5</v>
      </c>
      <c r="S13" s="39">
        <f t="shared" si="6"/>
        <v>-64565.27</v>
      </c>
    </row>
    <row r="14" spans="1:20">
      <c r="A14" s="3" t="s">
        <v>497</v>
      </c>
      <c r="B14" s="3" t="s">
        <v>25</v>
      </c>
      <c r="C14" s="3" t="s">
        <v>359</v>
      </c>
      <c r="D14" s="3" t="s">
        <v>495</v>
      </c>
      <c r="E14" s="6">
        <v>228.9</v>
      </c>
      <c r="F14" s="3" t="s">
        <v>331</v>
      </c>
      <c r="G14" s="4" t="s">
        <v>244</v>
      </c>
      <c r="H14" s="4" t="s">
        <v>367</v>
      </c>
      <c r="I14" s="3" t="s">
        <v>368</v>
      </c>
      <c r="J14" s="4" t="s">
        <v>244</v>
      </c>
      <c r="K14" s="3" t="s">
        <v>23</v>
      </c>
      <c r="L14" s="4" t="s">
        <v>502</v>
      </c>
      <c r="M14" s="36">
        <f t="shared" si="2"/>
        <v>45413</v>
      </c>
      <c r="N14" s="36">
        <f t="shared" si="3"/>
        <v>45473</v>
      </c>
      <c r="O14" s="37">
        <f t="shared" si="0"/>
        <v>-30.5</v>
      </c>
      <c r="P14" s="37">
        <f t="shared" si="4"/>
        <v>-35.5</v>
      </c>
      <c r="Q14" s="38">
        <v>0</v>
      </c>
      <c r="R14" s="37">
        <f t="shared" si="5"/>
        <v>-35.5</v>
      </c>
      <c r="S14" s="39">
        <f t="shared" si="6"/>
        <v>-8125.95</v>
      </c>
    </row>
    <row r="15" spans="1:20">
      <c r="A15" s="3" t="s">
        <v>494</v>
      </c>
      <c r="B15" s="3" t="s">
        <v>25</v>
      </c>
      <c r="C15" s="3" t="s">
        <v>356</v>
      </c>
      <c r="D15" s="3" t="s">
        <v>495</v>
      </c>
      <c r="E15" s="6">
        <v>16188.45</v>
      </c>
      <c r="F15" s="3" t="s">
        <v>331</v>
      </c>
      <c r="G15" s="4" t="s">
        <v>251</v>
      </c>
      <c r="H15" s="4" t="s">
        <v>370</v>
      </c>
      <c r="I15" s="3" t="s">
        <v>371</v>
      </c>
      <c r="J15" s="4" t="s">
        <v>251</v>
      </c>
      <c r="K15" s="3" t="s">
        <v>23</v>
      </c>
      <c r="L15" s="4" t="s">
        <v>503</v>
      </c>
      <c r="M15" s="36">
        <f t="shared" si="2"/>
        <v>45444</v>
      </c>
      <c r="N15" s="36">
        <f t="shared" si="3"/>
        <v>45504</v>
      </c>
      <c r="O15" s="37">
        <f t="shared" si="0"/>
        <v>-30.5</v>
      </c>
      <c r="P15" s="37">
        <f t="shared" si="4"/>
        <v>-35.5</v>
      </c>
      <c r="Q15" s="38">
        <v>0</v>
      </c>
      <c r="R15" s="37">
        <f t="shared" si="5"/>
        <v>-35.5</v>
      </c>
      <c r="S15" s="39">
        <f t="shared" si="6"/>
        <v>-574689.97499999998</v>
      </c>
    </row>
    <row r="16" spans="1:20">
      <c r="A16" s="3" t="s">
        <v>496</v>
      </c>
      <c r="B16" s="3" t="s">
        <v>25</v>
      </c>
      <c r="C16" s="3" t="s">
        <v>358</v>
      </c>
      <c r="D16" s="3" t="s">
        <v>495</v>
      </c>
      <c r="E16" s="6">
        <v>1818.74</v>
      </c>
      <c r="F16" s="3" t="s">
        <v>331</v>
      </c>
      <c r="G16" s="4" t="s">
        <v>251</v>
      </c>
      <c r="H16" s="4" t="s">
        <v>370</v>
      </c>
      <c r="I16" s="3" t="s">
        <v>371</v>
      </c>
      <c r="J16" s="4" t="s">
        <v>251</v>
      </c>
      <c r="K16" s="3" t="s">
        <v>23</v>
      </c>
      <c r="L16" s="4" t="s">
        <v>503</v>
      </c>
      <c r="M16" s="36">
        <f t="shared" si="2"/>
        <v>45444</v>
      </c>
      <c r="N16" s="36">
        <f t="shared" si="3"/>
        <v>45504</v>
      </c>
      <c r="O16" s="37">
        <f t="shared" si="0"/>
        <v>-30.5</v>
      </c>
      <c r="P16" s="37">
        <f t="shared" si="4"/>
        <v>-35.5</v>
      </c>
      <c r="Q16" s="38">
        <v>0</v>
      </c>
      <c r="R16" s="37">
        <f t="shared" si="5"/>
        <v>-35.5</v>
      </c>
      <c r="S16" s="39">
        <f t="shared" si="6"/>
        <v>-64565.27</v>
      </c>
    </row>
    <row r="17" spans="1:19">
      <c r="A17" s="3" t="s">
        <v>497</v>
      </c>
      <c r="B17" s="3" t="s">
        <v>25</v>
      </c>
      <c r="C17" s="3" t="s">
        <v>359</v>
      </c>
      <c r="D17" s="3" t="s">
        <v>495</v>
      </c>
      <c r="E17" s="6">
        <v>228.9</v>
      </c>
      <c r="F17" s="3" t="s">
        <v>331</v>
      </c>
      <c r="G17" s="4" t="s">
        <v>251</v>
      </c>
      <c r="H17" s="4" t="s">
        <v>370</v>
      </c>
      <c r="I17" s="3" t="s">
        <v>371</v>
      </c>
      <c r="J17" s="4" t="s">
        <v>251</v>
      </c>
      <c r="K17" s="3" t="s">
        <v>23</v>
      </c>
      <c r="L17" s="4" t="s">
        <v>503</v>
      </c>
      <c r="M17" s="36">
        <f t="shared" si="2"/>
        <v>45444</v>
      </c>
      <c r="N17" s="36">
        <f t="shared" si="3"/>
        <v>45504</v>
      </c>
      <c r="O17" s="37">
        <f t="shared" si="0"/>
        <v>-30.5</v>
      </c>
      <c r="P17" s="37">
        <f t="shared" si="4"/>
        <v>-35.5</v>
      </c>
      <c r="Q17" s="38">
        <v>0</v>
      </c>
      <c r="R17" s="37">
        <f t="shared" si="5"/>
        <v>-35.5</v>
      </c>
      <c r="S17" s="39">
        <f t="shared" si="6"/>
        <v>-8125.95</v>
      </c>
    </row>
    <row r="18" spans="1:19">
      <c r="A18" s="3" t="s">
        <v>496</v>
      </c>
      <c r="B18" s="3" t="s">
        <v>25</v>
      </c>
      <c r="C18" s="3" t="s">
        <v>358</v>
      </c>
      <c r="D18" s="3" t="s">
        <v>495</v>
      </c>
      <c r="E18" s="6">
        <v>1818.74</v>
      </c>
      <c r="F18" s="3" t="s">
        <v>331</v>
      </c>
      <c r="G18" s="4" t="s">
        <v>258</v>
      </c>
      <c r="H18" s="4" t="s">
        <v>149</v>
      </c>
      <c r="I18" s="3" t="s">
        <v>373</v>
      </c>
      <c r="J18" s="4" t="s">
        <v>258</v>
      </c>
      <c r="K18" s="3" t="s">
        <v>23</v>
      </c>
      <c r="L18" s="4" t="s">
        <v>153</v>
      </c>
      <c r="M18" s="36">
        <f t="shared" si="2"/>
        <v>45474</v>
      </c>
      <c r="N18" s="36">
        <f t="shared" si="3"/>
        <v>45535</v>
      </c>
      <c r="O18" s="37">
        <f t="shared" si="0"/>
        <v>-31</v>
      </c>
      <c r="P18" s="37">
        <f t="shared" si="4"/>
        <v>-36</v>
      </c>
      <c r="Q18" s="38">
        <v>0</v>
      </c>
      <c r="R18" s="37">
        <f t="shared" si="5"/>
        <v>-36</v>
      </c>
      <c r="S18" s="39">
        <f t="shared" si="6"/>
        <v>-65474.64</v>
      </c>
    </row>
    <row r="19" spans="1:19">
      <c r="A19" s="3" t="s">
        <v>494</v>
      </c>
      <c r="B19" s="3" t="s">
        <v>25</v>
      </c>
      <c r="C19" s="3" t="s">
        <v>356</v>
      </c>
      <c r="D19" s="3" t="s">
        <v>495</v>
      </c>
      <c r="E19" s="6">
        <v>16337.7</v>
      </c>
      <c r="F19" s="3" t="s">
        <v>331</v>
      </c>
      <c r="G19" s="4" t="s">
        <v>258</v>
      </c>
      <c r="H19" s="4" t="s">
        <v>149</v>
      </c>
      <c r="I19" s="3" t="s">
        <v>373</v>
      </c>
      <c r="J19" s="4" t="s">
        <v>258</v>
      </c>
      <c r="K19" s="3" t="s">
        <v>23</v>
      </c>
      <c r="L19" s="4" t="s">
        <v>153</v>
      </c>
      <c r="M19" s="36">
        <f t="shared" si="2"/>
        <v>45474</v>
      </c>
      <c r="N19" s="36">
        <f t="shared" si="3"/>
        <v>45535</v>
      </c>
      <c r="O19" s="37">
        <f t="shared" si="0"/>
        <v>-31</v>
      </c>
      <c r="P19" s="37">
        <f t="shared" si="4"/>
        <v>-36</v>
      </c>
      <c r="Q19" s="38">
        <v>0</v>
      </c>
      <c r="R19" s="37">
        <f t="shared" si="5"/>
        <v>-36</v>
      </c>
      <c r="S19" s="39">
        <f t="shared" si="6"/>
        <v>-588157.20000000007</v>
      </c>
    </row>
    <row r="20" spans="1:19">
      <c r="A20" s="3" t="s">
        <v>497</v>
      </c>
      <c r="B20" s="3" t="s">
        <v>25</v>
      </c>
      <c r="C20" s="3" t="s">
        <v>359</v>
      </c>
      <c r="D20" s="3" t="s">
        <v>495</v>
      </c>
      <c r="E20" s="6">
        <v>228.9</v>
      </c>
      <c r="F20" s="3" t="s">
        <v>331</v>
      </c>
      <c r="G20" s="4" t="s">
        <v>258</v>
      </c>
      <c r="H20" s="4" t="s">
        <v>149</v>
      </c>
      <c r="I20" s="3" t="s">
        <v>373</v>
      </c>
      <c r="J20" s="4" t="s">
        <v>258</v>
      </c>
      <c r="K20" s="3" t="s">
        <v>23</v>
      </c>
      <c r="L20" s="4" t="s">
        <v>153</v>
      </c>
      <c r="M20" s="36">
        <f t="shared" si="2"/>
        <v>45474</v>
      </c>
      <c r="N20" s="36">
        <f t="shared" si="3"/>
        <v>45535</v>
      </c>
      <c r="O20" s="37">
        <f t="shared" si="0"/>
        <v>-31</v>
      </c>
      <c r="P20" s="37">
        <f t="shared" si="4"/>
        <v>-36</v>
      </c>
      <c r="Q20" s="38">
        <v>0</v>
      </c>
      <c r="R20" s="37">
        <f t="shared" si="5"/>
        <v>-36</v>
      </c>
      <c r="S20" s="39">
        <f t="shared" si="6"/>
        <v>-8240.4</v>
      </c>
    </row>
    <row r="21" spans="1:19">
      <c r="A21" s="3" t="s">
        <v>496</v>
      </c>
      <c r="B21" s="3" t="s">
        <v>25</v>
      </c>
      <c r="C21" s="3" t="s">
        <v>358</v>
      </c>
      <c r="D21" s="3" t="s">
        <v>495</v>
      </c>
      <c r="E21" s="6">
        <v>1818.74</v>
      </c>
      <c r="F21" s="3" t="s">
        <v>331</v>
      </c>
      <c r="G21" s="4" t="s">
        <v>557</v>
      </c>
      <c r="H21" s="4" t="s">
        <v>862</v>
      </c>
      <c r="I21" s="3" t="s">
        <v>863</v>
      </c>
      <c r="J21" s="4" t="s">
        <v>980</v>
      </c>
      <c r="K21" s="3" t="s">
        <v>23</v>
      </c>
      <c r="L21" s="4" t="s">
        <v>981</v>
      </c>
      <c r="M21" s="36">
        <f t="shared" si="2"/>
        <v>45505</v>
      </c>
      <c r="N21" s="36">
        <f t="shared" si="3"/>
        <v>45565</v>
      </c>
      <c r="O21" s="37">
        <f t="shared" si="0"/>
        <v>-30.5</v>
      </c>
      <c r="P21" s="37">
        <f t="shared" si="4"/>
        <v>-34.5</v>
      </c>
      <c r="Q21" s="38">
        <v>0</v>
      </c>
      <c r="R21" s="37">
        <f t="shared" si="5"/>
        <v>-34.5</v>
      </c>
      <c r="S21" s="39">
        <f t="shared" si="6"/>
        <v>-62746.53</v>
      </c>
    </row>
    <row r="22" spans="1:19">
      <c r="A22" s="3" t="s">
        <v>494</v>
      </c>
      <c r="B22" s="3" t="s">
        <v>25</v>
      </c>
      <c r="C22" s="3" t="s">
        <v>356</v>
      </c>
      <c r="D22" s="3" t="s">
        <v>495</v>
      </c>
      <c r="E22" s="6">
        <v>16535.84</v>
      </c>
      <c r="F22" s="3" t="s">
        <v>331</v>
      </c>
      <c r="G22" s="4" t="s">
        <v>557</v>
      </c>
      <c r="H22" s="4" t="s">
        <v>862</v>
      </c>
      <c r="I22" s="3" t="s">
        <v>863</v>
      </c>
      <c r="J22" s="4" t="s">
        <v>980</v>
      </c>
      <c r="K22" s="3" t="s">
        <v>23</v>
      </c>
      <c r="L22" s="4" t="s">
        <v>981</v>
      </c>
      <c r="M22" s="36">
        <f t="shared" si="2"/>
        <v>45505</v>
      </c>
      <c r="N22" s="36">
        <f t="shared" si="3"/>
        <v>45565</v>
      </c>
      <c r="O22" s="37">
        <f t="shared" si="0"/>
        <v>-30.5</v>
      </c>
      <c r="P22" s="37">
        <f t="shared" si="4"/>
        <v>-34.5</v>
      </c>
      <c r="Q22" s="38">
        <v>0</v>
      </c>
      <c r="R22" s="37">
        <f t="shared" si="5"/>
        <v>-34.5</v>
      </c>
      <c r="S22" s="39">
        <f t="shared" si="6"/>
        <v>-570486.48</v>
      </c>
    </row>
    <row r="23" spans="1:19">
      <c r="A23" s="3" t="s">
        <v>497</v>
      </c>
      <c r="B23" s="3" t="s">
        <v>25</v>
      </c>
      <c r="C23" s="3" t="s">
        <v>359</v>
      </c>
      <c r="D23" s="3" t="s">
        <v>495</v>
      </c>
      <c r="E23" s="6">
        <v>228.9</v>
      </c>
      <c r="F23" s="3" t="s">
        <v>331</v>
      </c>
      <c r="G23" s="4" t="s">
        <v>557</v>
      </c>
      <c r="H23" s="4" t="s">
        <v>862</v>
      </c>
      <c r="I23" s="3" t="s">
        <v>863</v>
      </c>
      <c r="J23" s="4" t="s">
        <v>980</v>
      </c>
      <c r="K23" s="3" t="s">
        <v>23</v>
      </c>
      <c r="L23" s="4" t="s">
        <v>981</v>
      </c>
      <c r="M23" s="36">
        <f t="shared" si="2"/>
        <v>45505</v>
      </c>
      <c r="N23" s="36">
        <f t="shared" si="3"/>
        <v>45565</v>
      </c>
      <c r="O23" s="37">
        <f t="shared" si="0"/>
        <v>-30.5</v>
      </c>
      <c r="P23" s="37">
        <f t="shared" si="4"/>
        <v>-34.5</v>
      </c>
      <c r="Q23" s="38">
        <v>0</v>
      </c>
      <c r="R23" s="37">
        <f t="shared" si="5"/>
        <v>-34.5</v>
      </c>
      <c r="S23" s="39">
        <f t="shared" si="6"/>
        <v>-7897.05</v>
      </c>
    </row>
    <row r="24" spans="1:19">
      <c r="A24" s="3" t="s">
        <v>497</v>
      </c>
      <c r="B24" s="3" t="s">
        <v>25</v>
      </c>
      <c r="C24" s="3" t="s">
        <v>359</v>
      </c>
      <c r="D24" s="3" t="s">
        <v>495</v>
      </c>
      <c r="E24" s="6">
        <v>228.9</v>
      </c>
      <c r="F24" s="3" t="s">
        <v>331</v>
      </c>
      <c r="G24" s="4" t="s">
        <v>615</v>
      </c>
      <c r="H24" s="4" t="s">
        <v>865</v>
      </c>
      <c r="I24" s="3" t="s">
        <v>866</v>
      </c>
      <c r="J24" s="4" t="s">
        <v>615</v>
      </c>
      <c r="K24" s="3" t="s">
        <v>23</v>
      </c>
      <c r="L24" s="4" t="s">
        <v>982</v>
      </c>
      <c r="M24" s="36">
        <f t="shared" si="2"/>
        <v>45536</v>
      </c>
      <c r="N24" s="36">
        <f t="shared" si="3"/>
        <v>45596</v>
      </c>
      <c r="O24" s="37">
        <f t="shared" si="0"/>
        <v>-30.5</v>
      </c>
      <c r="P24" s="37">
        <f t="shared" si="4"/>
        <v>-35.5</v>
      </c>
      <c r="Q24" s="38">
        <v>0</v>
      </c>
      <c r="R24" s="37">
        <f t="shared" si="5"/>
        <v>-35.5</v>
      </c>
      <c r="S24" s="39">
        <f t="shared" si="6"/>
        <v>-8125.95</v>
      </c>
    </row>
    <row r="25" spans="1:19">
      <c r="A25" s="3" t="s">
        <v>494</v>
      </c>
      <c r="B25" s="3" t="s">
        <v>25</v>
      </c>
      <c r="C25" s="3" t="s">
        <v>356</v>
      </c>
      <c r="D25" s="3" t="s">
        <v>495</v>
      </c>
      <c r="E25" s="6">
        <v>16306.07</v>
      </c>
      <c r="F25" s="3" t="s">
        <v>331</v>
      </c>
      <c r="G25" s="4" t="s">
        <v>615</v>
      </c>
      <c r="H25" s="4" t="s">
        <v>865</v>
      </c>
      <c r="I25" s="3" t="s">
        <v>866</v>
      </c>
      <c r="J25" s="4" t="s">
        <v>615</v>
      </c>
      <c r="K25" s="3" t="s">
        <v>23</v>
      </c>
      <c r="L25" s="4" t="s">
        <v>982</v>
      </c>
      <c r="M25" s="36">
        <f t="shared" si="2"/>
        <v>45536</v>
      </c>
      <c r="N25" s="36">
        <f t="shared" si="3"/>
        <v>45596</v>
      </c>
      <c r="O25" s="37">
        <f t="shared" si="0"/>
        <v>-30.5</v>
      </c>
      <c r="P25" s="37">
        <f t="shared" si="4"/>
        <v>-35.5</v>
      </c>
      <c r="Q25" s="38">
        <v>0</v>
      </c>
      <c r="R25" s="37">
        <f t="shared" si="5"/>
        <v>-35.5</v>
      </c>
      <c r="S25" s="39">
        <f t="shared" si="6"/>
        <v>-578865.48499999999</v>
      </c>
    </row>
    <row r="26" spans="1:19">
      <c r="A26" s="3" t="s">
        <v>496</v>
      </c>
      <c r="B26" s="3" t="s">
        <v>25</v>
      </c>
      <c r="C26" s="3" t="s">
        <v>358</v>
      </c>
      <c r="D26" s="3" t="s">
        <v>495</v>
      </c>
      <c r="E26" s="6">
        <v>1818.74</v>
      </c>
      <c r="F26" s="3" t="s">
        <v>331</v>
      </c>
      <c r="G26" s="4" t="s">
        <v>615</v>
      </c>
      <c r="H26" s="4" t="s">
        <v>865</v>
      </c>
      <c r="I26" s="3" t="s">
        <v>866</v>
      </c>
      <c r="J26" s="4" t="s">
        <v>615</v>
      </c>
      <c r="K26" s="3" t="s">
        <v>23</v>
      </c>
      <c r="L26" s="4" t="s">
        <v>982</v>
      </c>
      <c r="M26" s="36">
        <f t="shared" si="2"/>
        <v>45536</v>
      </c>
      <c r="N26" s="36">
        <f t="shared" si="3"/>
        <v>45596</v>
      </c>
      <c r="O26" s="37">
        <f t="shared" si="0"/>
        <v>-30.5</v>
      </c>
      <c r="P26" s="37">
        <f t="shared" si="4"/>
        <v>-35.5</v>
      </c>
      <c r="Q26" s="38">
        <v>0</v>
      </c>
      <c r="R26" s="37">
        <f t="shared" si="5"/>
        <v>-35.5</v>
      </c>
      <c r="S26" s="39">
        <f t="shared" si="6"/>
        <v>-64565.27</v>
      </c>
    </row>
    <row r="27" spans="1:19">
      <c r="A27" s="3" t="s">
        <v>496</v>
      </c>
      <c r="B27" s="3" t="s">
        <v>25</v>
      </c>
      <c r="C27" s="3" t="s">
        <v>358</v>
      </c>
      <c r="D27" s="3" t="s">
        <v>495</v>
      </c>
      <c r="E27" s="6">
        <v>1818.74</v>
      </c>
      <c r="F27" s="3" t="s">
        <v>331</v>
      </c>
      <c r="G27" s="4" t="s">
        <v>657</v>
      </c>
      <c r="H27" s="4" t="s">
        <v>868</v>
      </c>
      <c r="I27" s="3" t="s">
        <v>869</v>
      </c>
      <c r="J27" s="4" t="s">
        <v>657</v>
      </c>
      <c r="K27" s="3" t="s">
        <v>23</v>
      </c>
      <c r="L27" s="4" t="s">
        <v>983</v>
      </c>
      <c r="M27" s="36">
        <f t="shared" si="2"/>
        <v>45566</v>
      </c>
      <c r="N27" s="36">
        <f t="shared" si="3"/>
        <v>45626</v>
      </c>
      <c r="O27" s="37">
        <f t="shared" si="0"/>
        <v>-30.5</v>
      </c>
      <c r="P27" s="37">
        <f t="shared" si="4"/>
        <v>-35.5</v>
      </c>
      <c r="Q27" s="38">
        <v>0</v>
      </c>
      <c r="R27" s="37">
        <f t="shared" si="5"/>
        <v>-35.5</v>
      </c>
      <c r="S27" s="39">
        <f t="shared" si="6"/>
        <v>-64565.27</v>
      </c>
    </row>
    <row r="28" spans="1:19">
      <c r="A28" s="3" t="s">
        <v>494</v>
      </c>
      <c r="B28" s="3" t="s">
        <v>25</v>
      </c>
      <c r="C28" s="3" t="s">
        <v>356</v>
      </c>
      <c r="D28" s="3" t="s">
        <v>495</v>
      </c>
      <c r="E28" s="6">
        <v>16368.49</v>
      </c>
      <c r="F28" s="3" t="s">
        <v>331</v>
      </c>
      <c r="G28" s="4" t="s">
        <v>657</v>
      </c>
      <c r="H28" s="4" t="s">
        <v>868</v>
      </c>
      <c r="I28" s="3" t="s">
        <v>869</v>
      </c>
      <c r="J28" s="4" t="s">
        <v>657</v>
      </c>
      <c r="K28" s="3" t="s">
        <v>23</v>
      </c>
      <c r="L28" s="4" t="s">
        <v>983</v>
      </c>
      <c r="M28" s="36">
        <f t="shared" si="2"/>
        <v>45566</v>
      </c>
      <c r="N28" s="36">
        <f t="shared" si="3"/>
        <v>45626</v>
      </c>
      <c r="O28" s="37">
        <f t="shared" si="0"/>
        <v>-30.5</v>
      </c>
      <c r="P28" s="37">
        <f t="shared" si="4"/>
        <v>-35.5</v>
      </c>
      <c r="Q28" s="38">
        <v>0</v>
      </c>
      <c r="R28" s="37">
        <f t="shared" si="5"/>
        <v>-35.5</v>
      </c>
      <c r="S28" s="39">
        <f t="shared" si="6"/>
        <v>-581081.39500000002</v>
      </c>
    </row>
    <row r="29" spans="1:19">
      <c r="A29" s="3" t="s">
        <v>497</v>
      </c>
      <c r="B29" s="3" t="s">
        <v>25</v>
      </c>
      <c r="C29" s="3" t="s">
        <v>359</v>
      </c>
      <c r="D29" s="3" t="s">
        <v>495</v>
      </c>
      <c r="E29" s="6">
        <v>228.9</v>
      </c>
      <c r="F29" s="3" t="s">
        <v>331</v>
      </c>
      <c r="G29" s="4" t="s">
        <v>657</v>
      </c>
      <c r="H29" s="4" t="s">
        <v>868</v>
      </c>
      <c r="I29" s="3" t="s">
        <v>869</v>
      </c>
      <c r="J29" s="4" t="s">
        <v>657</v>
      </c>
      <c r="K29" s="3" t="s">
        <v>23</v>
      </c>
      <c r="L29" s="4" t="s">
        <v>983</v>
      </c>
      <c r="M29" s="36">
        <f t="shared" si="2"/>
        <v>45566</v>
      </c>
      <c r="N29" s="36">
        <f t="shared" si="3"/>
        <v>45626</v>
      </c>
      <c r="O29" s="37">
        <f t="shared" si="0"/>
        <v>-30.5</v>
      </c>
      <c r="P29" s="37">
        <f t="shared" si="4"/>
        <v>-35.5</v>
      </c>
      <c r="Q29" s="38">
        <v>0</v>
      </c>
      <c r="R29" s="37">
        <f t="shared" si="5"/>
        <v>-35.5</v>
      </c>
      <c r="S29" s="39">
        <f t="shared" si="6"/>
        <v>-8125.95</v>
      </c>
    </row>
    <row r="30" spans="1:19">
      <c r="A30" s="3" t="s">
        <v>494</v>
      </c>
      <c r="B30" s="3" t="s">
        <v>25</v>
      </c>
      <c r="C30" s="3" t="s">
        <v>356</v>
      </c>
      <c r="D30" s="3" t="s">
        <v>495</v>
      </c>
      <c r="E30" s="6">
        <v>16418.04</v>
      </c>
      <c r="F30" s="3" t="s">
        <v>331</v>
      </c>
      <c r="G30" s="4" t="s">
        <v>709</v>
      </c>
      <c r="H30" s="4" t="s">
        <v>705</v>
      </c>
      <c r="I30" s="3" t="s">
        <v>871</v>
      </c>
      <c r="J30" s="4" t="s">
        <v>709</v>
      </c>
      <c r="K30" s="3" t="s">
        <v>23</v>
      </c>
      <c r="L30" s="4" t="s">
        <v>984</v>
      </c>
      <c r="M30" s="36">
        <f t="shared" si="2"/>
        <v>45597</v>
      </c>
      <c r="N30" s="36">
        <f t="shared" si="3"/>
        <v>45657</v>
      </c>
      <c r="O30" s="37">
        <f t="shared" si="0"/>
        <v>-30.5</v>
      </c>
      <c r="P30" s="37">
        <f t="shared" si="4"/>
        <v>-36.5</v>
      </c>
      <c r="Q30" s="38">
        <v>0</v>
      </c>
      <c r="R30" s="37">
        <f t="shared" si="5"/>
        <v>-36.5</v>
      </c>
      <c r="S30" s="39">
        <f t="shared" si="6"/>
        <v>-599258.46000000008</v>
      </c>
    </row>
    <row r="31" spans="1:19">
      <c r="A31" s="3" t="s">
        <v>496</v>
      </c>
      <c r="B31" s="3" t="s">
        <v>25</v>
      </c>
      <c r="C31" s="3" t="s">
        <v>358</v>
      </c>
      <c r="D31" s="3" t="s">
        <v>495</v>
      </c>
      <c r="E31" s="6">
        <v>1818.74</v>
      </c>
      <c r="F31" s="3" t="s">
        <v>331</v>
      </c>
      <c r="G31" s="4" t="s">
        <v>709</v>
      </c>
      <c r="H31" s="4" t="s">
        <v>705</v>
      </c>
      <c r="I31" s="3" t="s">
        <v>871</v>
      </c>
      <c r="J31" s="4" t="s">
        <v>709</v>
      </c>
      <c r="K31" s="3" t="s">
        <v>23</v>
      </c>
      <c r="L31" s="4" t="s">
        <v>984</v>
      </c>
      <c r="M31" s="36">
        <f t="shared" si="2"/>
        <v>45597</v>
      </c>
      <c r="N31" s="36">
        <f t="shared" si="3"/>
        <v>45657</v>
      </c>
      <c r="O31" s="37">
        <f t="shared" si="0"/>
        <v>-30.5</v>
      </c>
      <c r="P31" s="37">
        <f t="shared" si="4"/>
        <v>-36.5</v>
      </c>
      <c r="Q31" s="38">
        <v>0</v>
      </c>
      <c r="R31" s="37">
        <f t="shared" si="5"/>
        <v>-36.5</v>
      </c>
      <c r="S31" s="39">
        <f t="shared" si="6"/>
        <v>-66384.009999999995</v>
      </c>
    </row>
    <row r="32" spans="1:19">
      <c r="A32" s="3" t="s">
        <v>497</v>
      </c>
      <c r="B32" s="3" t="s">
        <v>25</v>
      </c>
      <c r="C32" s="3" t="s">
        <v>359</v>
      </c>
      <c r="D32" s="3" t="s">
        <v>495</v>
      </c>
      <c r="E32" s="6">
        <v>228.9</v>
      </c>
      <c r="F32" s="3" t="s">
        <v>331</v>
      </c>
      <c r="G32" s="4" t="s">
        <v>709</v>
      </c>
      <c r="H32" s="4" t="s">
        <v>705</v>
      </c>
      <c r="I32" s="3" t="s">
        <v>871</v>
      </c>
      <c r="J32" s="4" t="s">
        <v>709</v>
      </c>
      <c r="K32" s="3" t="s">
        <v>23</v>
      </c>
      <c r="L32" s="4" t="s">
        <v>984</v>
      </c>
      <c r="M32" s="36">
        <f t="shared" si="2"/>
        <v>45597</v>
      </c>
      <c r="N32" s="36">
        <f t="shared" si="3"/>
        <v>45657</v>
      </c>
      <c r="O32" s="37">
        <f t="shared" si="0"/>
        <v>-30.5</v>
      </c>
      <c r="P32" s="37">
        <f t="shared" si="4"/>
        <v>-36.5</v>
      </c>
      <c r="Q32" s="38">
        <v>0</v>
      </c>
      <c r="R32" s="37">
        <f t="shared" si="5"/>
        <v>-36.5</v>
      </c>
      <c r="S32" s="39">
        <f t="shared" si="6"/>
        <v>-8354.85</v>
      </c>
    </row>
    <row r="33" spans="1:20">
      <c r="A33" s="3" t="s">
        <v>496</v>
      </c>
      <c r="B33" s="3" t="s">
        <v>25</v>
      </c>
      <c r="C33" s="3" t="s">
        <v>358</v>
      </c>
      <c r="D33" s="3" t="s">
        <v>495</v>
      </c>
      <c r="E33" s="6">
        <v>1891.7</v>
      </c>
      <c r="F33" s="3" t="s">
        <v>331</v>
      </c>
      <c r="G33" s="4" t="s">
        <v>759</v>
      </c>
      <c r="H33" s="4" t="s">
        <v>873</v>
      </c>
      <c r="I33" s="3" t="s">
        <v>874</v>
      </c>
      <c r="J33" s="4" t="s">
        <v>759</v>
      </c>
      <c r="K33" s="3" t="s">
        <v>23</v>
      </c>
      <c r="L33" s="4" t="s">
        <v>770</v>
      </c>
      <c r="M33" s="36">
        <f t="shared" si="2"/>
        <v>45627</v>
      </c>
      <c r="N33" s="36">
        <f t="shared" si="3"/>
        <v>45688</v>
      </c>
      <c r="O33" s="37">
        <f t="shared" si="0"/>
        <v>-31</v>
      </c>
      <c r="P33" s="37">
        <f t="shared" si="4"/>
        <v>-36</v>
      </c>
      <c r="Q33" s="38">
        <v>0</v>
      </c>
      <c r="R33" s="37">
        <f t="shared" si="5"/>
        <v>-36</v>
      </c>
      <c r="S33" s="39">
        <f t="shared" si="6"/>
        <v>-68101.2</v>
      </c>
    </row>
    <row r="34" spans="1:20">
      <c r="A34" s="3" t="s">
        <v>494</v>
      </c>
      <c r="B34" s="3" t="s">
        <v>25</v>
      </c>
      <c r="C34" s="3" t="s">
        <v>356</v>
      </c>
      <c r="D34" s="3" t="s">
        <v>495</v>
      </c>
      <c r="E34" s="6">
        <v>18049.169999999998</v>
      </c>
      <c r="F34" s="3" t="s">
        <v>331</v>
      </c>
      <c r="G34" s="4" t="s">
        <v>759</v>
      </c>
      <c r="H34" s="4" t="s">
        <v>873</v>
      </c>
      <c r="I34" s="3" t="s">
        <v>874</v>
      </c>
      <c r="J34" s="4" t="s">
        <v>759</v>
      </c>
      <c r="K34" s="3" t="s">
        <v>23</v>
      </c>
      <c r="L34" s="4" t="s">
        <v>770</v>
      </c>
      <c r="M34" s="36">
        <f t="shared" si="2"/>
        <v>45627</v>
      </c>
      <c r="N34" s="36">
        <f t="shared" si="3"/>
        <v>45688</v>
      </c>
      <c r="O34" s="37">
        <f t="shared" si="0"/>
        <v>-31</v>
      </c>
      <c r="P34" s="37">
        <f t="shared" si="4"/>
        <v>-36</v>
      </c>
      <c r="Q34" s="38">
        <v>0</v>
      </c>
      <c r="R34" s="37">
        <f t="shared" si="5"/>
        <v>-36</v>
      </c>
      <c r="S34" s="39">
        <f t="shared" si="6"/>
        <v>-649770.11999999988</v>
      </c>
    </row>
    <row r="35" spans="1:20">
      <c r="A35" s="3" t="s">
        <v>497</v>
      </c>
      <c r="B35" s="3" t="s">
        <v>25</v>
      </c>
      <c r="C35" s="3" t="s">
        <v>359</v>
      </c>
      <c r="D35" s="3" t="s">
        <v>495</v>
      </c>
      <c r="E35" s="6">
        <v>238.02</v>
      </c>
      <c r="F35" s="3" t="s">
        <v>331</v>
      </c>
      <c r="G35" s="4" t="s">
        <v>759</v>
      </c>
      <c r="H35" s="4" t="s">
        <v>873</v>
      </c>
      <c r="I35" s="3" t="s">
        <v>874</v>
      </c>
      <c r="J35" s="4" t="s">
        <v>759</v>
      </c>
      <c r="K35" s="3" t="s">
        <v>23</v>
      </c>
      <c r="L35" s="4" t="s">
        <v>770</v>
      </c>
      <c r="M35" s="36">
        <f t="shared" si="2"/>
        <v>45627</v>
      </c>
      <c r="N35" s="36">
        <f t="shared" si="3"/>
        <v>45688</v>
      </c>
      <c r="O35" s="37">
        <f t="shared" si="0"/>
        <v>-31</v>
      </c>
      <c r="P35" s="37">
        <f t="shared" si="4"/>
        <v>-36</v>
      </c>
      <c r="Q35" s="38">
        <v>0</v>
      </c>
      <c r="R35" s="37">
        <f t="shared" si="5"/>
        <v>-36</v>
      </c>
      <c r="S35" s="39">
        <f t="shared" si="6"/>
        <v>-8568.7200000000012</v>
      </c>
    </row>
    <row r="36" spans="1:20">
      <c r="A36" s="3" t="s">
        <v>496</v>
      </c>
      <c r="B36" s="3" t="s">
        <v>25</v>
      </c>
      <c r="C36" s="3" t="s">
        <v>358</v>
      </c>
      <c r="D36" s="3" t="s">
        <v>495</v>
      </c>
      <c r="E36" s="6">
        <v>1812.36</v>
      </c>
      <c r="F36" s="3" t="s">
        <v>331</v>
      </c>
      <c r="G36" s="4" t="s">
        <v>810</v>
      </c>
      <c r="H36" s="4" t="s">
        <v>876</v>
      </c>
      <c r="I36" s="3" t="s">
        <v>877</v>
      </c>
      <c r="J36" s="4" t="s">
        <v>810</v>
      </c>
      <c r="K36" s="3" t="s">
        <v>23</v>
      </c>
      <c r="L36" s="4" t="s">
        <v>816</v>
      </c>
      <c r="M36" s="36">
        <f t="shared" si="2"/>
        <v>45658</v>
      </c>
      <c r="N36" s="36">
        <f t="shared" si="3"/>
        <v>45716</v>
      </c>
      <c r="O36" s="37">
        <f t="shared" si="0"/>
        <v>-29.5</v>
      </c>
      <c r="P36" s="37">
        <f t="shared" si="4"/>
        <v>-34.5</v>
      </c>
      <c r="Q36" s="38">
        <v>0</v>
      </c>
      <c r="R36" s="37">
        <f t="shared" si="5"/>
        <v>-34.5</v>
      </c>
      <c r="S36" s="39">
        <f t="shared" si="6"/>
        <v>-62526.42</v>
      </c>
    </row>
    <row r="37" spans="1:20">
      <c r="A37" s="3" t="s">
        <v>494</v>
      </c>
      <c r="B37" s="3" t="s">
        <v>25</v>
      </c>
      <c r="C37" s="3" t="s">
        <v>356</v>
      </c>
      <c r="D37" s="3" t="s">
        <v>495</v>
      </c>
      <c r="E37" s="6">
        <v>18683.89</v>
      </c>
      <c r="F37" s="3" t="s">
        <v>331</v>
      </c>
      <c r="G37" s="4" t="s">
        <v>810</v>
      </c>
      <c r="H37" s="4" t="s">
        <v>876</v>
      </c>
      <c r="I37" s="3" t="s">
        <v>877</v>
      </c>
      <c r="J37" s="4" t="s">
        <v>810</v>
      </c>
      <c r="K37" s="3" t="s">
        <v>23</v>
      </c>
      <c r="L37" s="4" t="s">
        <v>816</v>
      </c>
      <c r="M37" s="36">
        <f t="shared" si="2"/>
        <v>45658</v>
      </c>
      <c r="N37" s="36">
        <f t="shared" si="3"/>
        <v>45716</v>
      </c>
      <c r="O37" s="37">
        <f t="shared" si="0"/>
        <v>-29.5</v>
      </c>
      <c r="P37" s="37">
        <f t="shared" si="4"/>
        <v>-34.5</v>
      </c>
      <c r="Q37" s="38">
        <v>0</v>
      </c>
      <c r="R37" s="37">
        <f t="shared" si="5"/>
        <v>-34.5</v>
      </c>
      <c r="S37" s="39">
        <f t="shared" si="6"/>
        <v>-644594.20499999996</v>
      </c>
    </row>
    <row r="38" spans="1:20">
      <c r="A38" s="3" t="s">
        <v>497</v>
      </c>
      <c r="B38" s="3" t="s">
        <v>25</v>
      </c>
      <c r="C38" s="3" t="s">
        <v>359</v>
      </c>
      <c r="D38" s="3" t="s">
        <v>495</v>
      </c>
      <c r="E38" s="6">
        <v>317.36</v>
      </c>
      <c r="F38" s="3" t="s">
        <v>331</v>
      </c>
      <c r="G38" s="4" t="s">
        <v>810</v>
      </c>
      <c r="H38" s="4" t="s">
        <v>876</v>
      </c>
      <c r="I38" s="3" t="s">
        <v>877</v>
      </c>
      <c r="J38" s="4" t="s">
        <v>810</v>
      </c>
      <c r="K38" s="3" t="s">
        <v>23</v>
      </c>
      <c r="L38" s="4" t="s">
        <v>816</v>
      </c>
      <c r="M38" s="36">
        <f t="shared" ref="M38" si="7">EOMONTH(G38,-3)+1</f>
        <v>45658</v>
      </c>
      <c r="N38" s="36">
        <f t="shared" ref="N38" si="8">EOMONTH(M38,1)</f>
        <v>45716</v>
      </c>
      <c r="O38" s="37">
        <f t="shared" ref="O38" si="9">(M38-N38-1)/2</f>
        <v>-29.5</v>
      </c>
      <c r="P38" s="37">
        <f t="shared" ref="P38" si="10">N38-G38+O38</f>
        <v>-34.5</v>
      </c>
      <c r="Q38" s="38">
        <v>0</v>
      </c>
      <c r="R38" s="37">
        <f t="shared" ref="R38" si="11">SUM(P38:Q38)</f>
        <v>-34.5</v>
      </c>
      <c r="S38" s="39">
        <f t="shared" ref="S38" si="12">E38*R38</f>
        <v>-10948.92</v>
      </c>
    </row>
    <row r="39" spans="1:20" ht="13.5" thickBot="1">
      <c r="E39" s="43">
        <f>SUM(E3:E38)</f>
        <v>230470.97999999992</v>
      </c>
      <c r="M39" s="38"/>
      <c r="O39" s="40"/>
      <c r="S39" s="43">
        <f>SUM(S3:S38)</f>
        <v>-8189914.0750000002</v>
      </c>
      <c r="T39" s="45">
        <f>S39/E39</f>
        <v>-35.535554519705705</v>
      </c>
    </row>
    <row r="40" spans="1:20" ht="14.25" thickTop="1" thickBot="1">
      <c r="E40" s="39"/>
      <c r="M40" s="38"/>
      <c r="O40" s="40"/>
      <c r="S40" s="39"/>
      <c r="T40" s="37"/>
    </row>
    <row r="41" spans="1:20" ht="17.25" thickTop="1" thickBot="1">
      <c r="A41" s="70" t="s">
        <v>1021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2"/>
      <c r="M41" s="38"/>
      <c r="O41" s="40"/>
    </row>
    <row r="42" spans="1:20" ht="39.75" thickTop="1" thickBot="1">
      <c r="A42" s="1" t="s">
        <v>488</v>
      </c>
      <c r="B42" s="1" t="s">
        <v>3</v>
      </c>
      <c r="C42" s="1" t="s">
        <v>489</v>
      </c>
      <c r="D42" s="1" t="s">
        <v>7</v>
      </c>
      <c r="E42" s="1" t="s">
        <v>17</v>
      </c>
      <c r="F42" s="1" t="s">
        <v>5</v>
      </c>
      <c r="G42" s="1" t="s">
        <v>490</v>
      </c>
      <c r="H42" s="1" t="s">
        <v>353</v>
      </c>
      <c r="I42" s="1" t="s">
        <v>354</v>
      </c>
      <c r="J42" s="1" t="s">
        <v>491</v>
      </c>
      <c r="K42" s="1" t="s">
        <v>492</v>
      </c>
      <c r="L42" s="1" t="s">
        <v>493</v>
      </c>
      <c r="M42" s="69" t="s">
        <v>1028</v>
      </c>
      <c r="N42" s="69" t="s">
        <v>1029</v>
      </c>
      <c r="O42" s="69" t="s">
        <v>1030</v>
      </c>
      <c r="P42" s="69" t="s">
        <v>1031</v>
      </c>
      <c r="Q42" s="69" t="s">
        <v>1032</v>
      </c>
      <c r="R42" s="69" t="s">
        <v>1018</v>
      </c>
      <c r="S42" s="69" t="s">
        <v>1017</v>
      </c>
      <c r="T42" s="69" t="s">
        <v>1033</v>
      </c>
    </row>
    <row r="43" spans="1:20">
      <c r="A43" s="3" t="s">
        <v>496</v>
      </c>
      <c r="B43" s="3" t="s">
        <v>25</v>
      </c>
      <c r="C43" s="3" t="s">
        <v>358</v>
      </c>
      <c r="D43" s="3" t="s">
        <v>495</v>
      </c>
      <c r="E43" s="6">
        <v>1387.49</v>
      </c>
      <c r="F43" s="3" t="s">
        <v>337</v>
      </c>
      <c r="G43" s="4" t="s">
        <v>121</v>
      </c>
      <c r="H43" s="4" t="s">
        <v>269</v>
      </c>
      <c r="I43" s="3" t="s">
        <v>376</v>
      </c>
      <c r="J43" s="4" t="s">
        <v>121</v>
      </c>
      <c r="K43" s="3" t="s">
        <v>23</v>
      </c>
      <c r="L43" s="4" t="s">
        <v>498</v>
      </c>
      <c r="M43" s="36">
        <f>EOMONTH(G43,-3)+1</f>
        <v>45323</v>
      </c>
      <c r="N43" s="36">
        <f>EOMONTH(M43,1)</f>
        <v>45382</v>
      </c>
      <c r="O43" s="37">
        <f t="shared" ref="O43:O86" si="13">(M43-N43-1)/2</f>
        <v>-30</v>
      </c>
      <c r="P43" s="37">
        <f>N43-G43+O43</f>
        <v>-35</v>
      </c>
      <c r="Q43" s="38">
        <v>0</v>
      </c>
      <c r="R43" s="37">
        <f t="shared" ref="R43:R78" si="14">SUM(P43:Q43)</f>
        <v>-35</v>
      </c>
      <c r="S43" s="39">
        <f>E43*R43</f>
        <v>-48562.15</v>
      </c>
    </row>
    <row r="44" spans="1:20">
      <c r="A44" s="3" t="s">
        <v>494</v>
      </c>
      <c r="B44" s="3" t="s">
        <v>25</v>
      </c>
      <c r="C44" s="3" t="s">
        <v>356</v>
      </c>
      <c r="D44" s="3" t="s">
        <v>495</v>
      </c>
      <c r="E44" s="6">
        <v>3569.83</v>
      </c>
      <c r="F44" s="3" t="s">
        <v>337</v>
      </c>
      <c r="G44" s="4" t="s">
        <v>121</v>
      </c>
      <c r="H44" s="4" t="s">
        <v>269</v>
      </c>
      <c r="I44" s="3" t="s">
        <v>376</v>
      </c>
      <c r="J44" s="4" t="s">
        <v>121</v>
      </c>
      <c r="K44" s="3" t="s">
        <v>23</v>
      </c>
      <c r="L44" s="4" t="s">
        <v>498</v>
      </c>
      <c r="M44" s="36">
        <f t="shared" ref="M44:M86" si="15">EOMONTH(G44,-3)+1</f>
        <v>45323</v>
      </c>
      <c r="N44" s="36">
        <f t="shared" ref="N44:N86" si="16">EOMONTH(M44,1)</f>
        <v>45382</v>
      </c>
      <c r="O44" s="37">
        <f t="shared" si="13"/>
        <v>-30</v>
      </c>
      <c r="P44" s="37">
        <f t="shared" ref="P44:P86" si="17">N44-G44+O44</f>
        <v>-35</v>
      </c>
      <c r="Q44" s="38">
        <v>0</v>
      </c>
      <c r="R44" s="37">
        <f t="shared" si="14"/>
        <v>-35</v>
      </c>
      <c r="S44" s="39">
        <f t="shared" ref="S44:S86" si="18">E44*R44</f>
        <v>-124944.05</v>
      </c>
    </row>
    <row r="45" spans="1:20">
      <c r="A45" s="3" t="s">
        <v>496</v>
      </c>
      <c r="B45" s="3" t="s">
        <v>25</v>
      </c>
      <c r="C45" s="3" t="s">
        <v>358</v>
      </c>
      <c r="D45" s="3" t="s">
        <v>495</v>
      </c>
      <c r="E45" s="6">
        <v>1387.49</v>
      </c>
      <c r="F45" s="3" t="s">
        <v>337</v>
      </c>
      <c r="G45" s="4" t="s">
        <v>160</v>
      </c>
      <c r="H45" s="4" t="s">
        <v>156</v>
      </c>
      <c r="I45" s="3" t="s">
        <v>378</v>
      </c>
      <c r="J45" s="4" t="s">
        <v>274</v>
      </c>
      <c r="K45" s="3" t="s">
        <v>23</v>
      </c>
      <c r="L45" s="4" t="s">
        <v>160</v>
      </c>
      <c r="M45" s="36">
        <f t="shared" si="15"/>
        <v>45323</v>
      </c>
      <c r="N45" s="36">
        <f t="shared" si="16"/>
        <v>45382</v>
      </c>
      <c r="O45" s="37">
        <f t="shared" si="13"/>
        <v>-30</v>
      </c>
      <c r="P45" s="37">
        <f t="shared" si="17"/>
        <v>-49</v>
      </c>
      <c r="Q45" s="38">
        <v>0</v>
      </c>
      <c r="R45" s="37">
        <f t="shared" si="14"/>
        <v>-49</v>
      </c>
      <c r="S45" s="39">
        <f t="shared" si="18"/>
        <v>-67987.009999999995</v>
      </c>
    </row>
    <row r="46" spans="1:20">
      <c r="A46" s="3" t="s">
        <v>494</v>
      </c>
      <c r="B46" s="3" t="s">
        <v>25</v>
      </c>
      <c r="C46" s="3" t="s">
        <v>356</v>
      </c>
      <c r="D46" s="3" t="s">
        <v>495</v>
      </c>
      <c r="E46" s="6">
        <v>3569.83</v>
      </c>
      <c r="F46" s="3" t="s">
        <v>337</v>
      </c>
      <c r="G46" s="4" t="s">
        <v>160</v>
      </c>
      <c r="H46" s="4" t="s">
        <v>156</v>
      </c>
      <c r="I46" s="3" t="s">
        <v>378</v>
      </c>
      <c r="J46" s="4" t="s">
        <v>274</v>
      </c>
      <c r="K46" s="3" t="s">
        <v>23</v>
      </c>
      <c r="L46" s="4" t="s">
        <v>160</v>
      </c>
      <c r="M46" s="36">
        <f t="shared" si="15"/>
        <v>45323</v>
      </c>
      <c r="N46" s="36">
        <f t="shared" si="16"/>
        <v>45382</v>
      </c>
      <c r="O46" s="37">
        <f t="shared" si="13"/>
        <v>-30</v>
      </c>
      <c r="P46" s="37">
        <f t="shared" si="17"/>
        <v>-49</v>
      </c>
      <c r="Q46" s="38">
        <v>0</v>
      </c>
      <c r="R46" s="37">
        <f t="shared" si="14"/>
        <v>-49</v>
      </c>
      <c r="S46" s="39">
        <f t="shared" si="18"/>
        <v>-174921.66999999998</v>
      </c>
    </row>
    <row r="47" spans="1:20">
      <c r="A47" s="3" t="s">
        <v>496</v>
      </c>
      <c r="B47" s="3" t="s">
        <v>25</v>
      </c>
      <c r="C47" s="3" t="s">
        <v>358</v>
      </c>
      <c r="D47" s="3" t="s">
        <v>495</v>
      </c>
      <c r="E47" s="6">
        <v>1187.49</v>
      </c>
      <c r="F47" s="3" t="s">
        <v>337</v>
      </c>
      <c r="G47" s="4" t="s">
        <v>146</v>
      </c>
      <c r="H47" s="4" t="s">
        <v>142</v>
      </c>
      <c r="I47" s="3" t="s">
        <v>380</v>
      </c>
      <c r="J47" s="4" t="s">
        <v>279</v>
      </c>
      <c r="K47" s="3" t="s">
        <v>23</v>
      </c>
      <c r="L47" s="4" t="s">
        <v>146</v>
      </c>
      <c r="M47" s="36">
        <f t="shared" si="15"/>
        <v>45352</v>
      </c>
      <c r="N47" s="36">
        <f t="shared" si="16"/>
        <v>45412</v>
      </c>
      <c r="O47" s="37">
        <f t="shared" si="13"/>
        <v>-30.5</v>
      </c>
      <c r="P47" s="37">
        <f t="shared" si="17"/>
        <v>-33.5</v>
      </c>
      <c r="Q47" s="38">
        <v>0</v>
      </c>
      <c r="R47" s="37">
        <f t="shared" si="14"/>
        <v>-33.5</v>
      </c>
      <c r="S47" s="39">
        <f t="shared" si="18"/>
        <v>-39780.915000000001</v>
      </c>
    </row>
    <row r="48" spans="1:20">
      <c r="A48" s="3" t="s">
        <v>494</v>
      </c>
      <c r="B48" s="3" t="s">
        <v>25</v>
      </c>
      <c r="C48" s="3" t="s">
        <v>356</v>
      </c>
      <c r="D48" s="3" t="s">
        <v>495</v>
      </c>
      <c r="E48" s="6">
        <v>3569.83</v>
      </c>
      <c r="F48" s="3" t="s">
        <v>337</v>
      </c>
      <c r="G48" s="4" t="s">
        <v>146</v>
      </c>
      <c r="H48" s="4" t="s">
        <v>142</v>
      </c>
      <c r="I48" s="3" t="s">
        <v>380</v>
      </c>
      <c r="J48" s="4" t="s">
        <v>279</v>
      </c>
      <c r="K48" s="3" t="s">
        <v>23</v>
      </c>
      <c r="L48" s="4" t="s">
        <v>146</v>
      </c>
      <c r="M48" s="36">
        <f t="shared" si="15"/>
        <v>45352</v>
      </c>
      <c r="N48" s="36">
        <f t="shared" si="16"/>
        <v>45412</v>
      </c>
      <c r="O48" s="37">
        <f t="shared" si="13"/>
        <v>-30.5</v>
      </c>
      <c r="P48" s="37">
        <f t="shared" si="17"/>
        <v>-33.5</v>
      </c>
      <c r="Q48" s="38">
        <v>0</v>
      </c>
      <c r="R48" s="37">
        <f t="shared" si="14"/>
        <v>-33.5</v>
      </c>
      <c r="S48" s="39">
        <f t="shared" si="18"/>
        <v>-119589.30499999999</v>
      </c>
    </row>
    <row r="49" spans="1:19">
      <c r="A49" s="3" t="s">
        <v>496</v>
      </c>
      <c r="B49" s="3" t="s">
        <v>25</v>
      </c>
      <c r="C49" s="3" t="s">
        <v>358</v>
      </c>
      <c r="D49" s="3" t="s">
        <v>495</v>
      </c>
      <c r="E49" s="6">
        <v>1187.49</v>
      </c>
      <c r="F49" s="3" t="s">
        <v>337</v>
      </c>
      <c r="G49" s="4" t="s">
        <v>185</v>
      </c>
      <c r="H49" s="4" t="s">
        <v>284</v>
      </c>
      <c r="I49" s="3" t="s">
        <v>382</v>
      </c>
      <c r="J49" s="4" t="s">
        <v>185</v>
      </c>
      <c r="K49" s="3" t="s">
        <v>23</v>
      </c>
      <c r="L49" s="4" t="s">
        <v>504</v>
      </c>
      <c r="M49" s="36">
        <f t="shared" si="15"/>
        <v>45352</v>
      </c>
      <c r="N49" s="36">
        <f t="shared" si="16"/>
        <v>45412</v>
      </c>
      <c r="O49" s="37">
        <f t="shared" si="13"/>
        <v>-30.5</v>
      </c>
      <c r="P49" s="37">
        <f t="shared" si="17"/>
        <v>-47.5</v>
      </c>
      <c r="Q49" s="38">
        <v>0</v>
      </c>
      <c r="R49" s="37">
        <f t="shared" si="14"/>
        <v>-47.5</v>
      </c>
      <c r="S49" s="39">
        <f t="shared" si="18"/>
        <v>-56405.775000000001</v>
      </c>
    </row>
    <row r="50" spans="1:19">
      <c r="A50" s="3" t="s">
        <v>494</v>
      </c>
      <c r="B50" s="3" t="s">
        <v>25</v>
      </c>
      <c r="C50" s="3" t="s">
        <v>356</v>
      </c>
      <c r="D50" s="3" t="s">
        <v>495</v>
      </c>
      <c r="E50" s="6">
        <v>3619.83</v>
      </c>
      <c r="F50" s="3" t="s">
        <v>337</v>
      </c>
      <c r="G50" s="4" t="s">
        <v>185</v>
      </c>
      <c r="H50" s="4" t="s">
        <v>284</v>
      </c>
      <c r="I50" s="3" t="s">
        <v>382</v>
      </c>
      <c r="J50" s="4" t="s">
        <v>185</v>
      </c>
      <c r="K50" s="3" t="s">
        <v>23</v>
      </c>
      <c r="L50" s="4" t="s">
        <v>504</v>
      </c>
      <c r="M50" s="36">
        <f t="shared" si="15"/>
        <v>45352</v>
      </c>
      <c r="N50" s="36">
        <f t="shared" si="16"/>
        <v>45412</v>
      </c>
      <c r="O50" s="37">
        <f t="shared" si="13"/>
        <v>-30.5</v>
      </c>
      <c r="P50" s="37">
        <f t="shared" si="17"/>
        <v>-47.5</v>
      </c>
      <c r="Q50" s="38">
        <v>0</v>
      </c>
      <c r="R50" s="37">
        <f t="shared" si="14"/>
        <v>-47.5</v>
      </c>
      <c r="S50" s="39">
        <f t="shared" si="18"/>
        <v>-171941.92499999999</v>
      </c>
    </row>
    <row r="51" spans="1:19">
      <c r="A51" s="3" t="s">
        <v>496</v>
      </c>
      <c r="B51" s="3" t="s">
        <v>25</v>
      </c>
      <c r="C51" s="3" t="s">
        <v>358</v>
      </c>
      <c r="D51" s="3" t="s">
        <v>495</v>
      </c>
      <c r="E51" s="6">
        <v>1187.49</v>
      </c>
      <c r="F51" s="3" t="s">
        <v>337</v>
      </c>
      <c r="G51" s="4" t="s">
        <v>49</v>
      </c>
      <c r="H51" s="4" t="s">
        <v>289</v>
      </c>
      <c r="I51" s="3" t="s">
        <v>384</v>
      </c>
      <c r="J51" s="4" t="s">
        <v>49</v>
      </c>
      <c r="K51" s="3" t="s">
        <v>23</v>
      </c>
      <c r="L51" s="4" t="s">
        <v>505</v>
      </c>
      <c r="M51" s="36">
        <f t="shared" si="15"/>
        <v>45383</v>
      </c>
      <c r="N51" s="36">
        <f t="shared" si="16"/>
        <v>45443</v>
      </c>
      <c r="O51" s="37">
        <f t="shared" si="13"/>
        <v>-30.5</v>
      </c>
      <c r="P51" s="37">
        <f t="shared" si="17"/>
        <v>-44.5</v>
      </c>
      <c r="Q51" s="38">
        <v>0</v>
      </c>
      <c r="R51" s="37">
        <f t="shared" si="14"/>
        <v>-44.5</v>
      </c>
      <c r="S51" s="39">
        <f t="shared" si="18"/>
        <v>-52843.305</v>
      </c>
    </row>
    <row r="52" spans="1:19">
      <c r="A52" s="3" t="s">
        <v>494</v>
      </c>
      <c r="B52" s="3" t="s">
        <v>25</v>
      </c>
      <c r="C52" s="3" t="s">
        <v>356</v>
      </c>
      <c r="D52" s="3" t="s">
        <v>495</v>
      </c>
      <c r="E52" s="6">
        <v>3547.01</v>
      </c>
      <c r="F52" s="3" t="s">
        <v>337</v>
      </c>
      <c r="G52" s="4" t="s">
        <v>49</v>
      </c>
      <c r="H52" s="4" t="s">
        <v>289</v>
      </c>
      <c r="I52" s="3" t="s">
        <v>384</v>
      </c>
      <c r="J52" s="4" t="s">
        <v>49</v>
      </c>
      <c r="K52" s="3" t="s">
        <v>23</v>
      </c>
      <c r="L52" s="4" t="s">
        <v>505</v>
      </c>
      <c r="M52" s="36">
        <f t="shared" si="15"/>
        <v>45383</v>
      </c>
      <c r="N52" s="36">
        <f t="shared" si="16"/>
        <v>45443</v>
      </c>
      <c r="O52" s="37">
        <f t="shared" si="13"/>
        <v>-30.5</v>
      </c>
      <c r="P52" s="37">
        <f t="shared" si="17"/>
        <v>-44.5</v>
      </c>
      <c r="Q52" s="38">
        <v>0</v>
      </c>
      <c r="R52" s="37">
        <f t="shared" si="14"/>
        <v>-44.5</v>
      </c>
      <c r="S52" s="39">
        <f t="shared" si="18"/>
        <v>-157841.94500000001</v>
      </c>
    </row>
    <row r="53" spans="1:19">
      <c r="A53" s="3" t="s">
        <v>496</v>
      </c>
      <c r="B53" s="3" t="s">
        <v>25</v>
      </c>
      <c r="C53" s="3" t="s">
        <v>358</v>
      </c>
      <c r="D53" s="3" t="s">
        <v>495</v>
      </c>
      <c r="E53" s="6">
        <v>1187.49</v>
      </c>
      <c r="F53" s="3" t="s">
        <v>337</v>
      </c>
      <c r="G53" s="4" t="s">
        <v>179</v>
      </c>
      <c r="H53" s="4" t="s">
        <v>89</v>
      </c>
      <c r="I53" s="3" t="s">
        <v>386</v>
      </c>
      <c r="J53" s="4" t="s">
        <v>93</v>
      </c>
      <c r="K53" s="3" t="s">
        <v>23</v>
      </c>
      <c r="L53" s="4" t="s">
        <v>179</v>
      </c>
      <c r="M53" s="36">
        <f t="shared" si="15"/>
        <v>45383</v>
      </c>
      <c r="N53" s="36">
        <f t="shared" si="16"/>
        <v>45443</v>
      </c>
      <c r="O53" s="37">
        <f t="shared" si="13"/>
        <v>-30.5</v>
      </c>
      <c r="P53" s="37">
        <f t="shared" si="17"/>
        <v>-58.5</v>
      </c>
      <c r="Q53" s="38">
        <v>0</v>
      </c>
      <c r="R53" s="37">
        <f t="shared" si="14"/>
        <v>-58.5</v>
      </c>
      <c r="S53" s="39">
        <f t="shared" si="18"/>
        <v>-69468.164999999994</v>
      </c>
    </row>
    <row r="54" spans="1:19">
      <c r="A54" s="3" t="s">
        <v>494</v>
      </c>
      <c r="B54" s="3" t="s">
        <v>25</v>
      </c>
      <c r="C54" s="3" t="s">
        <v>356</v>
      </c>
      <c r="D54" s="3" t="s">
        <v>495</v>
      </c>
      <c r="E54" s="6">
        <v>3547.01</v>
      </c>
      <c r="F54" s="3" t="s">
        <v>337</v>
      </c>
      <c r="G54" s="4" t="s">
        <v>179</v>
      </c>
      <c r="H54" s="4" t="s">
        <v>89</v>
      </c>
      <c r="I54" s="3" t="s">
        <v>386</v>
      </c>
      <c r="J54" s="4" t="s">
        <v>93</v>
      </c>
      <c r="K54" s="3" t="s">
        <v>23</v>
      </c>
      <c r="L54" s="4" t="s">
        <v>179</v>
      </c>
      <c r="M54" s="36">
        <f t="shared" si="15"/>
        <v>45383</v>
      </c>
      <c r="N54" s="36">
        <f t="shared" si="16"/>
        <v>45443</v>
      </c>
      <c r="O54" s="37">
        <f t="shared" si="13"/>
        <v>-30.5</v>
      </c>
      <c r="P54" s="37">
        <f t="shared" si="17"/>
        <v>-58.5</v>
      </c>
      <c r="Q54" s="38">
        <v>0</v>
      </c>
      <c r="R54" s="37">
        <f t="shared" si="14"/>
        <v>-58.5</v>
      </c>
      <c r="S54" s="39">
        <f t="shared" si="18"/>
        <v>-207500.08500000002</v>
      </c>
    </row>
    <row r="55" spans="1:19">
      <c r="A55" s="3" t="s">
        <v>496</v>
      </c>
      <c r="B55" s="3" t="s">
        <v>25</v>
      </c>
      <c r="C55" s="3" t="s">
        <v>358</v>
      </c>
      <c r="D55" s="3" t="s">
        <v>495</v>
      </c>
      <c r="E55" s="6">
        <v>1237.49</v>
      </c>
      <c r="F55" s="3" t="s">
        <v>337</v>
      </c>
      <c r="G55" s="4" t="s">
        <v>133</v>
      </c>
      <c r="H55" s="4" t="s">
        <v>52</v>
      </c>
      <c r="I55" s="3" t="s">
        <v>388</v>
      </c>
      <c r="J55" s="4" t="s">
        <v>298</v>
      </c>
      <c r="K55" s="3" t="s">
        <v>23</v>
      </c>
      <c r="L55" s="4" t="s">
        <v>133</v>
      </c>
      <c r="M55" s="36">
        <f t="shared" si="15"/>
        <v>45413</v>
      </c>
      <c r="N55" s="36">
        <f t="shared" si="16"/>
        <v>45473</v>
      </c>
      <c r="O55" s="37">
        <f t="shared" si="13"/>
        <v>-30.5</v>
      </c>
      <c r="P55" s="37">
        <f t="shared" si="17"/>
        <v>-42.5</v>
      </c>
      <c r="Q55" s="38">
        <v>0</v>
      </c>
      <c r="R55" s="37">
        <f t="shared" si="14"/>
        <v>-42.5</v>
      </c>
      <c r="S55" s="39">
        <f t="shared" si="18"/>
        <v>-52593.324999999997</v>
      </c>
    </row>
    <row r="56" spans="1:19">
      <c r="A56" s="3" t="s">
        <v>494</v>
      </c>
      <c r="B56" s="3" t="s">
        <v>25</v>
      </c>
      <c r="C56" s="3" t="s">
        <v>356</v>
      </c>
      <c r="D56" s="3" t="s">
        <v>495</v>
      </c>
      <c r="E56" s="6">
        <v>3925.34</v>
      </c>
      <c r="F56" s="3" t="s">
        <v>337</v>
      </c>
      <c r="G56" s="4" t="s">
        <v>133</v>
      </c>
      <c r="H56" s="4" t="s">
        <v>52</v>
      </c>
      <c r="I56" s="3" t="s">
        <v>388</v>
      </c>
      <c r="J56" s="4" t="s">
        <v>298</v>
      </c>
      <c r="K56" s="3" t="s">
        <v>23</v>
      </c>
      <c r="L56" s="4" t="s">
        <v>133</v>
      </c>
      <c r="M56" s="36">
        <f t="shared" si="15"/>
        <v>45413</v>
      </c>
      <c r="N56" s="36">
        <f t="shared" si="16"/>
        <v>45473</v>
      </c>
      <c r="O56" s="37">
        <f t="shared" si="13"/>
        <v>-30.5</v>
      </c>
      <c r="P56" s="37">
        <f t="shared" si="17"/>
        <v>-42.5</v>
      </c>
      <c r="Q56" s="38">
        <v>0</v>
      </c>
      <c r="R56" s="37">
        <f t="shared" si="14"/>
        <v>-42.5</v>
      </c>
      <c r="S56" s="39">
        <f t="shared" si="18"/>
        <v>-166826.95000000001</v>
      </c>
    </row>
    <row r="57" spans="1:19">
      <c r="A57" s="3" t="s">
        <v>496</v>
      </c>
      <c r="B57" s="3" t="s">
        <v>25</v>
      </c>
      <c r="C57" s="3" t="s">
        <v>358</v>
      </c>
      <c r="D57" s="3" t="s">
        <v>495</v>
      </c>
      <c r="E57" s="6">
        <v>1237.49</v>
      </c>
      <c r="F57" s="3" t="s">
        <v>337</v>
      </c>
      <c r="G57" s="4" t="s">
        <v>174</v>
      </c>
      <c r="H57" s="4" t="s">
        <v>170</v>
      </c>
      <c r="I57" s="3" t="s">
        <v>390</v>
      </c>
      <c r="J57" s="4" t="s">
        <v>96</v>
      </c>
      <c r="K57" s="3" t="s">
        <v>23</v>
      </c>
      <c r="L57" s="4" t="s">
        <v>174</v>
      </c>
      <c r="M57" s="36">
        <f t="shared" si="15"/>
        <v>45413</v>
      </c>
      <c r="N57" s="36">
        <f t="shared" si="16"/>
        <v>45473</v>
      </c>
      <c r="O57" s="37">
        <f t="shared" si="13"/>
        <v>-30.5</v>
      </c>
      <c r="P57" s="37">
        <f t="shared" si="17"/>
        <v>-56.5</v>
      </c>
      <c r="Q57" s="38">
        <v>0</v>
      </c>
      <c r="R57" s="37">
        <f t="shared" si="14"/>
        <v>-56.5</v>
      </c>
      <c r="S57" s="39">
        <f t="shared" si="18"/>
        <v>-69918.184999999998</v>
      </c>
    </row>
    <row r="58" spans="1:19">
      <c r="A58" s="3" t="s">
        <v>494</v>
      </c>
      <c r="B58" s="3" t="s">
        <v>25</v>
      </c>
      <c r="C58" s="3" t="s">
        <v>356</v>
      </c>
      <c r="D58" s="3" t="s">
        <v>495</v>
      </c>
      <c r="E58" s="6">
        <v>3458.68</v>
      </c>
      <c r="F58" s="3" t="s">
        <v>337</v>
      </c>
      <c r="G58" s="4" t="s">
        <v>174</v>
      </c>
      <c r="H58" s="4" t="s">
        <v>170</v>
      </c>
      <c r="I58" s="3" t="s">
        <v>390</v>
      </c>
      <c r="J58" s="4" t="s">
        <v>96</v>
      </c>
      <c r="K58" s="3" t="s">
        <v>23</v>
      </c>
      <c r="L58" s="4" t="s">
        <v>174</v>
      </c>
      <c r="M58" s="36">
        <f t="shared" si="15"/>
        <v>45413</v>
      </c>
      <c r="N58" s="36">
        <f t="shared" si="16"/>
        <v>45473</v>
      </c>
      <c r="O58" s="37">
        <f t="shared" si="13"/>
        <v>-30.5</v>
      </c>
      <c r="P58" s="37">
        <f t="shared" si="17"/>
        <v>-56.5</v>
      </c>
      <c r="Q58" s="38">
        <v>0</v>
      </c>
      <c r="R58" s="37">
        <f t="shared" si="14"/>
        <v>-56.5</v>
      </c>
      <c r="S58" s="39">
        <f t="shared" si="18"/>
        <v>-195415.41999999998</v>
      </c>
    </row>
    <row r="59" spans="1:19">
      <c r="A59" s="3" t="s">
        <v>496</v>
      </c>
      <c r="B59" s="3" t="s">
        <v>25</v>
      </c>
      <c r="C59" s="3" t="s">
        <v>358</v>
      </c>
      <c r="D59" s="3" t="s">
        <v>495</v>
      </c>
      <c r="E59" s="6">
        <v>1237.49</v>
      </c>
      <c r="F59" s="3" t="s">
        <v>337</v>
      </c>
      <c r="G59" s="4" t="s">
        <v>128</v>
      </c>
      <c r="H59" s="4" t="s">
        <v>124</v>
      </c>
      <c r="I59" s="3" t="s">
        <v>392</v>
      </c>
      <c r="J59" s="4" t="s">
        <v>307</v>
      </c>
      <c r="K59" s="3" t="s">
        <v>23</v>
      </c>
      <c r="L59" s="4" t="s">
        <v>128</v>
      </c>
      <c r="M59" s="36">
        <f t="shared" si="15"/>
        <v>45444</v>
      </c>
      <c r="N59" s="36">
        <f t="shared" si="16"/>
        <v>45504</v>
      </c>
      <c r="O59" s="37">
        <f t="shared" si="13"/>
        <v>-30.5</v>
      </c>
      <c r="P59" s="37">
        <f t="shared" si="17"/>
        <v>-39.5</v>
      </c>
      <c r="Q59" s="38">
        <v>0</v>
      </c>
      <c r="R59" s="37">
        <f t="shared" si="14"/>
        <v>-39.5</v>
      </c>
      <c r="S59" s="39">
        <f t="shared" si="18"/>
        <v>-48880.855000000003</v>
      </c>
    </row>
    <row r="60" spans="1:19">
      <c r="A60" s="3" t="s">
        <v>494</v>
      </c>
      <c r="B60" s="3" t="s">
        <v>25</v>
      </c>
      <c r="C60" s="3" t="s">
        <v>356</v>
      </c>
      <c r="D60" s="3" t="s">
        <v>495</v>
      </c>
      <c r="E60" s="6">
        <v>3547.85</v>
      </c>
      <c r="F60" s="3" t="s">
        <v>337</v>
      </c>
      <c r="G60" s="4" t="s">
        <v>128</v>
      </c>
      <c r="H60" s="4" t="s">
        <v>124</v>
      </c>
      <c r="I60" s="3" t="s">
        <v>392</v>
      </c>
      <c r="J60" s="4" t="s">
        <v>307</v>
      </c>
      <c r="K60" s="3" t="s">
        <v>23</v>
      </c>
      <c r="L60" s="4" t="s">
        <v>128</v>
      </c>
      <c r="M60" s="36">
        <f t="shared" si="15"/>
        <v>45444</v>
      </c>
      <c r="N60" s="36">
        <f t="shared" si="16"/>
        <v>45504</v>
      </c>
      <c r="O60" s="37">
        <f t="shared" si="13"/>
        <v>-30.5</v>
      </c>
      <c r="P60" s="37">
        <f t="shared" si="17"/>
        <v>-39.5</v>
      </c>
      <c r="Q60" s="38">
        <v>0</v>
      </c>
      <c r="R60" s="37">
        <f t="shared" si="14"/>
        <v>-39.5</v>
      </c>
      <c r="S60" s="39">
        <f t="shared" si="18"/>
        <v>-140140.07499999998</v>
      </c>
    </row>
    <row r="61" spans="1:19">
      <c r="A61" s="3" t="s">
        <v>494</v>
      </c>
      <c r="B61" s="3" t="s">
        <v>25</v>
      </c>
      <c r="C61" s="3" t="s">
        <v>356</v>
      </c>
      <c r="D61" s="3" t="s">
        <v>495</v>
      </c>
      <c r="E61" s="6">
        <v>3809.66</v>
      </c>
      <c r="F61" s="3" t="s">
        <v>337</v>
      </c>
      <c r="G61" s="4" t="s">
        <v>167</v>
      </c>
      <c r="H61" s="4" t="s">
        <v>103</v>
      </c>
      <c r="I61" s="3" t="s">
        <v>394</v>
      </c>
      <c r="J61" s="4" t="s">
        <v>167</v>
      </c>
      <c r="K61" s="3" t="s">
        <v>23</v>
      </c>
      <c r="L61" s="4" t="s">
        <v>506</v>
      </c>
      <c r="M61" s="36">
        <f t="shared" si="15"/>
        <v>45444</v>
      </c>
      <c r="N61" s="36">
        <f t="shared" si="16"/>
        <v>45504</v>
      </c>
      <c r="O61" s="37">
        <f t="shared" si="13"/>
        <v>-30.5</v>
      </c>
      <c r="P61" s="37">
        <f t="shared" si="17"/>
        <v>-53.5</v>
      </c>
      <c r="Q61" s="38">
        <v>0</v>
      </c>
      <c r="R61" s="37">
        <f t="shared" si="14"/>
        <v>-53.5</v>
      </c>
      <c r="S61" s="39">
        <f t="shared" si="18"/>
        <v>-203816.81</v>
      </c>
    </row>
    <row r="62" spans="1:19">
      <c r="A62" s="3" t="s">
        <v>496</v>
      </c>
      <c r="B62" s="3" t="s">
        <v>25</v>
      </c>
      <c r="C62" s="3" t="s">
        <v>358</v>
      </c>
      <c r="D62" s="3" t="s">
        <v>495</v>
      </c>
      <c r="E62" s="6">
        <v>1237.49</v>
      </c>
      <c r="F62" s="3" t="s">
        <v>337</v>
      </c>
      <c r="G62" s="4" t="s">
        <v>167</v>
      </c>
      <c r="H62" s="4" t="s">
        <v>103</v>
      </c>
      <c r="I62" s="3" t="s">
        <v>394</v>
      </c>
      <c r="J62" s="4" t="s">
        <v>167</v>
      </c>
      <c r="K62" s="3" t="s">
        <v>23</v>
      </c>
      <c r="L62" s="4" t="s">
        <v>506</v>
      </c>
      <c r="M62" s="36">
        <f t="shared" si="15"/>
        <v>45444</v>
      </c>
      <c r="N62" s="36">
        <f t="shared" si="16"/>
        <v>45504</v>
      </c>
      <c r="O62" s="37">
        <f t="shared" si="13"/>
        <v>-30.5</v>
      </c>
      <c r="P62" s="37">
        <f t="shared" si="17"/>
        <v>-53.5</v>
      </c>
      <c r="Q62" s="38">
        <v>0</v>
      </c>
      <c r="R62" s="37">
        <f t="shared" si="14"/>
        <v>-53.5</v>
      </c>
      <c r="S62" s="39">
        <f t="shared" si="18"/>
        <v>-66205.714999999997</v>
      </c>
    </row>
    <row r="63" spans="1:19">
      <c r="A63" s="3" t="s">
        <v>494</v>
      </c>
      <c r="B63" s="3" t="s">
        <v>25</v>
      </c>
      <c r="C63" s="3" t="s">
        <v>356</v>
      </c>
      <c r="D63" s="3" t="s">
        <v>495</v>
      </c>
      <c r="E63" s="6">
        <v>3851.32</v>
      </c>
      <c r="F63" s="3" t="s">
        <v>337</v>
      </c>
      <c r="G63" s="4" t="s">
        <v>153</v>
      </c>
      <c r="H63" s="4" t="s">
        <v>149</v>
      </c>
      <c r="I63" s="3" t="s">
        <v>397</v>
      </c>
      <c r="J63" s="4" t="s">
        <v>258</v>
      </c>
      <c r="K63" s="3" t="s">
        <v>23</v>
      </c>
      <c r="L63" s="4" t="s">
        <v>153</v>
      </c>
      <c r="M63" s="36">
        <f t="shared" si="15"/>
        <v>45474</v>
      </c>
      <c r="N63" s="36">
        <f t="shared" si="16"/>
        <v>45535</v>
      </c>
      <c r="O63" s="37">
        <f t="shared" si="13"/>
        <v>-31</v>
      </c>
      <c r="P63" s="37">
        <f t="shared" si="17"/>
        <v>-37</v>
      </c>
      <c r="Q63" s="38">
        <v>0</v>
      </c>
      <c r="R63" s="37">
        <f t="shared" si="14"/>
        <v>-37</v>
      </c>
      <c r="S63" s="39">
        <f t="shared" si="18"/>
        <v>-142498.84</v>
      </c>
    </row>
    <row r="64" spans="1:19">
      <c r="A64" s="3" t="s">
        <v>496</v>
      </c>
      <c r="B64" s="3" t="s">
        <v>25</v>
      </c>
      <c r="C64" s="3" t="s">
        <v>358</v>
      </c>
      <c r="D64" s="3" t="s">
        <v>495</v>
      </c>
      <c r="E64" s="6">
        <v>1237.49</v>
      </c>
      <c r="F64" s="3" t="s">
        <v>337</v>
      </c>
      <c r="G64" s="4" t="s">
        <v>153</v>
      </c>
      <c r="H64" s="4" t="s">
        <v>149</v>
      </c>
      <c r="I64" s="3" t="s">
        <v>397</v>
      </c>
      <c r="J64" s="4" t="s">
        <v>258</v>
      </c>
      <c r="K64" s="3" t="s">
        <v>23</v>
      </c>
      <c r="L64" s="4" t="s">
        <v>153</v>
      </c>
      <c r="M64" s="36">
        <f t="shared" si="15"/>
        <v>45474</v>
      </c>
      <c r="N64" s="36">
        <f t="shared" si="16"/>
        <v>45535</v>
      </c>
      <c r="O64" s="37">
        <f t="shared" si="13"/>
        <v>-31</v>
      </c>
      <c r="P64" s="37">
        <f t="shared" si="17"/>
        <v>-37</v>
      </c>
      <c r="Q64" s="38">
        <v>0</v>
      </c>
      <c r="R64" s="37">
        <f t="shared" si="14"/>
        <v>-37</v>
      </c>
      <c r="S64" s="39">
        <f t="shared" si="18"/>
        <v>-45787.13</v>
      </c>
    </row>
    <row r="65" spans="1:19">
      <c r="A65" s="3" t="s">
        <v>496</v>
      </c>
      <c r="B65" s="3" t="s">
        <v>25</v>
      </c>
      <c r="C65" s="3" t="s">
        <v>358</v>
      </c>
      <c r="D65" s="3" t="s">
        <v>495</v>
      </c>
      <c r="E65" s="6">
        <v>1237.49</v>
      </c>
      <c r="F65" s="3" t="s">
        <v>337</v>
      </c>
      <c r="G65" s="4" t="s">
        <v>192</v>
      </c>
      <c r="H65" s="4" t="s">
        <v>188</v>
      </c>
      <c r="I65" s="3" t="s">
        <v>399</v>
      </c>
      <c r="J65" s="4" t="s">
        <v>320</v>
      </c>
      <c r="K65" s="3" t="s">
        <v>23</v>
      </c>
      <c r="L65" s="4" t="s">
        <v>192</v>
      </c>
      <c r="M65" s="36">
        <f t="shared" si="15"/>
        <v>45474</v>
      </c>
      <c r="N65" s="36">
        <f t="shared" si="16"/>
        <v>45535</v>
      </c>
      <c r="O65" s="37">
        <f t="shared" si="13"/>
        <v>-31</v>
      </c>
      <c r="P65" s="37">
        <f t="shared" si="17"/>
        <v>-51</v>
      </c>
      <c r="Q65" s="38">
        <v>0</v>
      </c>
      <c r="R65" s="37">
        <f t="shared" si="14"/>
        <v>-51</v>
      </c>
      <c r="S65" s="39">
        <f t="shared" si="18"/>
        <v>-63111.99</v>
      </c>
    </row>
    <row r="66" spans="1:19">
      <c r="A66" s="3" t="s">
        <v>494</v>
      </c>
      <c r="B66" s="3" t="s">
        <v>25</v>
      </c>
      <c r="C66" s="3" t="s">
        <v>356</v>
      </c>
      <c r="D66" s="3" t="s">
        <v>495</v>
      </c>
      <c r="E66" s="6">
        <v>3890.31</v>
      </c>
      <c r="F66" s="3" t="s">
        <v>337</v>
      </c>
      <c r="G66" s="4" t="s">
        <v>192</v>
      </c>
      <c r="H66" s="4" t="s">
        <v>188</v>
      </c>
      <c r="I66" s="3" t="s">
        <v>399</v>
      </c>
      <c r="J66" s="4" t="s">
        <v>320</v>
      </c>
      <c r="K66" s="3" t="s">
        <v>23</v>
      </c>
      <c r="L66" s="4" t="s">
        <v>192</v>
      </c>
      <c r="M66" s="36">
        <f t="shared" si="15"/>
        <v>45474</v>
      </c>
      <c r="N66" s="36">
        <f t="shared" si="16"/>
        <v>45535</v>
      </c>
      <c r="O66" s="37">
        <f t="shared" si="13"/>
        <v>-31</v>
      </c>
      <c r="P66" s="37">
        <f t="shared" si="17"/>
        <v>-51</v>
      </c>
      <c r="Q66" s="38">
        <v>0</v>
      </c>
      <c r="R66" s="37">
        <f t="shared" si="14"/>
        <v>-51</v>
      </c>
      <c r="S66" s="39">
        <f t="shared" si="18"/>
        <v>-198405.81</v>
      </c>
    </row>
    <row r="67" spans="1:19">
      <c r="A67" s="3" t="s">
        <v>494</v>
      </c>
      <c r="B67" s="3" t="s">
        <v>25</v>
      </c>
      <c r="C67" s="3" t="s">
        <v>356</v>
      </c>
      <c r="D67" s="3" t="s">
        <v>495</v>
      </c>
      <c r="E67" s="6">
        <v>3848.65</v>
      </c>
      <c r="F67" s="3" t="s">
        <v>337</v>
      </c>
      <c r="G67" s="4" t="s">
        <v>557</v>
      </c>
      <c r="H67" s="4" t="s">
        <v>560</v>
      </c>
      <c r="I67" s="3" t="s">
        <v>879</v>
      </c>
      <c r="J67" s="4" t="s">
        <v>568</v>
      </c>
      <c r="K67" s="3" t="s">
        <v>23</v>
      </c>
      <c r="L67" s="4" t="s">
        <v>557</v>
      </c>
      <c r="M67" s="36">
        <f t="shared" si="15"/>
        <v>45505</v>
      </c>
      <c r="N67" s="36">
        <f t="shared" si="16"/>
        <v>45565</v>
      </c>
      <c r="O67" s="37">
        <f t="shared" si="13"/>
        <v>-30.5</v>
      </c>
      <c r="P67" s="37">
        <f t="shared" si="17"/>
        <v>-34.5</v>
      </c>
      <c r="Q67" s="38">
        <v>0</v>
      </c>
      <c r="R67" s="37">
        <f t="shared" si="14"/>
        <v>-34.5</v>
      </c>
      <c r="S67" s="39">
        <f t="shared" si="18"/>
        <v>-132778.42500000002</v>
      </c>
    </row>
    <row r="68" spans="1:19">
      <c r="A68" s="3" t="s">
        <v>496</v>
      </c>
      <c r="B68" s="3" t="s">
        <v>25</v>
      </c>
      <c r="C68" s="3" t="s">
        <v>358</v>
      </c>
      <c r="D68" s="3" t="s">
        <v>495</v>
      </c>
      <c r="E68" s="6">
        <v>1237.49</v>
      </c>
      <c r="F68" s="3" t="s">
        <v>337</v>
      </c>
      <c r="G68" s="4" t="s">
        <v>557</v>
      </c>
      <c r="H68" s="4" t="s">
        <v>560</v>
      </c>
      <c r="I68" s="3" t="s">
        <v>879</v>
      </c>
      <c r="J68" s="4" t="s">
        <v>568</v>
      </c>
      <c r="K68" s="3" t="s">
        <v>23</v>
      </c>
      <c r="L68" s="4" t="s">
        <v>557</v>
      </c>
      <c r="M68" s="36">
        <f t="shared" si="15"/>
        <v>45505</v>
      </c>
      <c r="N68" s="36">
        <f t="shared" si="16"/>
        <v>45565</v>
      </c>
      <c r="O68" s="37">
        <f t="shared" si="13"/>
        <v>-30.5</v>
      </c>
      <c r="P68" s="37">
        <f t="shared" si="17"/>
        <v>-34.5</v>
      </c>
      <c r="Q68" s="38">
        <v>0</v>
      </c>
      <c r="R68" s="37">
        <f t="shared" si="14"/>
        <v>-34.5</v>
      </c>
      <c r="S68" s="39">
        <f t="shared" si="18"/>
        <v>-42693.404999999999</v>
      </c>
    </row>
    <row r="69" spans="1:19">
      <c r="A69" s="3" t="s">
        <v>494</v>
      </c>
      <c r="B69" s="3" t="s">
        <v>25</v>
      </c>
      <c r="C69" s="3" t="s">
        <v>356</v>
      </c>
      <c r="D69" s="3" t="s">
        <v>495</v>
      </c>
      <c r="E69" s="6">
        <v>3848.65</v>
      </c>
      <c r="F69" s="3" t="s">
        <v>337</v>
      </c>
      <c r="G69" s="4" t="s">
        <v>586</v>
      </c>
      <c r="H69" s="4" t="s">
        <v>582</v>
      </c>
      <c r="I69" s="3" t="s">
        <v>881</v>
      </c>
      <c r="J69" s="4" t="s">
        <v>591</v>
      </c>
      <c r="K69" s="3" t="s">
        <v>23</v>
      </c>
      <c r="L69" s="4" t="s">
        <v>586</v>
      </c>
      <c r="M69" s="36">
        <f t="shared" si="15"/>
        <v>45505</v>
      </c>
      <c r="N69" s="36">
        <f t="shared" si="16"/>
        <v>45565</v>
      </c>
      <c r="O69" s="37">
        <f t="shared" si="13"/>
        <v>-30.5</v>
      </c>
      <c r="P69" s="37">
        <f t="shared" si="17"/>
        <v>-48.5</v>
      </c>
      <c r="Q69" s="38">
        <v>0</v>
      </c>
      <c r="R69" s="37">
        <f t="shared" si="14"/>
        <v>-48.5</v>
      </c>
      <c r="S69" s="39">
        <f t="shared" si="18"/>
        <v>-186659.52499999999</v>
      </c>
    </row>
    <row r="70" spans="1:19">
      <c r="A70" s="3" t="s">
        <v>496</v>
      </c>
      <c r="B70" s="3" t="s">
        <v>25</v>
      </c>
      <c r="C70" s="3" t="s">
        <v>358</v>
      </c>
      <c r="D70" s="3" t="s">
        <v>495</v>
      </c>
      <c r="E70" s="6">
        <v>1237.49</v>
      </c>
      <c r="F70" s="3" t="s">
        <v>337</v>
      </c>
      <c r="G70" s="4" t="s">
        <v>586</v>
      </c>
      <c r="H70" s="4" t="s">
        <v>582</v>
      </c>
      <c r="I70" s="3" t="s">
        <v>881</v>
      </c>
      <c r="J70" s="4" t="s">
        <v>591</v>
      </c>
      <c r="K70" s="3" t="s">
        <v>23</v>
      </c>
      <c r="L70" s="4" t="s">
        <v>586</v>
      </c>
      <c r="M70" s="36">
        <f t="shared" si="15"/>
        <v>45505</v>
      </c>
      <c r="N70" s="36">
        <f t="shared" si="16"/>
        <v>45565</v>
      </c>
      <c r="O70" s="37">
        <f t="shared" si="13"/>
        <v>-30.5</v>
      </c>
      <c r="P70" s="37">
        <f t="shared" si="17"/>
        <v>-48.5</v>
      </c>
      <c r="Q70" s="38">
        <v>0</v>
      </c>
      <c r="R70" s="37">
        <f t="shared" si="14"/>
        <v>-48.5</v>
      </c>
      <c r="S70" s="39">
        <f t="shared" si="18"/>
        <v>-60018.264999999999</v>
      </c>
    </row>
    <row r="71" spans="1:19">
      <c r="A71" s="3" t="s">
        <v>496</v>
      </c>
      <c r="B71" s="3" t="s">
        <v>25</v>
      </c>
      <c r="C71" s="3" t="s">
        <v>358</v>
      </c>
      <c r="D71" s="3" t="s">
        <v>495</v>
      </c>
      <c r="E71" s="6">
        <v>1237.49</v>
      </c>
      <c r="F71" s="3" t="s">
        <v>337</v>
      </c>
      <c r="G71" s="4" t="s">
        <v>607</v>
      </c>
      <c r="H71" s="4" t="s">
        <v>598</v>
      </c>
      <c r="I71" s="3" t="s">
        <v>883</v>
      </c>
      <c r="J71" s="4" t="s">
        <v>604</v>
      </c>
      <c r="K71" s="3" t="s">
        <v>23</v>
      </c>
      <c r="L71" s="4" t="s">
        <v>607</v>
      </c>
      <c r="M71" s="36">
        <f t="shared" si="15"/>
        <v>45536</v>
      </c>
      <c r="N71" s="36">
        <f t="shared" si="16"/>
        <v>45596</v>
      </c>
      <c r="O71" s="37">
        <f t="shared" si="13"/>
        <v>-30.5</v>
      </c>
      <c r="P71" s="37">
        <f t="shared" si="17"/>
        <v>-31.5</v>
      </c>
      <c r="Q71" s="38">
        <v>0</v>
      </c>
      <c r="R71" s="37">
        <f t="shared" si="14"/>
        <v>-31.5</v>
      </c>
      <c r="S71" s="39">
        <f t="shared" si="18"/>
        <v>-38980.934999999998</v>
      </c>
    </row>
    <row r="72" spans="1:19">
      <c r="A72" s="3" t="s">
        <v>494</v>
      </c>
      <c r="B72" s="3" t="s">
        <v>25</v>
      </c>
      <c r="C72" s="3" t="s">
        <v>356</v>
      </c>
      <c r="D72" s="3" t="s">
        <v>495</v>
      </c>
      <c r="E72" s="6">
        <v>3848.65</v>
      </c>
      <c r="F72" s="3" t="s">
        <v>337</v>
      </c>
      <c r="G72" s="4" t="s">
        <v>607</v>
      </c>
      <c r="H72" s="4" t="s">
        <v>598</v>
      </c>
      <c r="I72" s="3" t="s">
        <v>883</v>
      </c>
      <c r="J72" s="4" t="s">
        <v>604</v>
      </c>
      <c r="K72" s="3" t="s">
        <v>23</v>
      </c>
      <c r="L72" s="4" t="s">
        <v>607</v>
      </c>
      <c r="M72" s="36">
        <f t="shared" si="15"/>
        <v>45536</v>
      </c>
      <c r="N72" s="36">
        <f t="shared" si="16"/>
        <v>45596</v>
      </c>
      <c r="O72" s="37">
        <f t="shared" si="13"/>
        <v>-30.5</v>
      </c>
      <c r="P72" s="37">
        <f t="shared" si="17"/>
        <v>-31.5</v>
      </c>
      <c r="Q72" s="38">
        <v>0</v>
      </c>
      <c r="R72" s="37">
        <f t="shared" si="14"/>
        <v>-31.5</v>
      </c>
      <c r="S72" s="39">
        <f t="shared" si="18"/>
        <v>-121232.47500000001</v>
      </c>
    </row>
    <row r="73" spans="1:19">
      <c r="A73" s="3" t="s">
        <v>494</v>
      </c>
      <c r="B73" s="3" t="s">
        <v>25</v>
      </c>
      <c r="C73" s="3" t="s">
        <v>356</v>
      </c>
      <c r="D73" s="3" t="s">
        <v>495</v>
      </c>
      <c r="E73" s="6">
        <v>3868.65</v>
      </c>
      <c r="F73" s="3" t="s">
        <v>337</v>
      </c>
      <c r="G73" s="4" t="s">
        <v>622</v>
      </c>
      <c r="H73" s="4" t="s">
        <v>637</v>
      </c>
      <c r="I73" s="3" t="s">
        <v>885</v>
      </c>
      <c r="J73" s="4" t="s">
        <v>622</v>
      </c>
      <c r="K73" s="3" t="s">
        <v>23</v>
      </c>
      <c r="L73" s="4" t="s">
        <v>985</v>
      </c>
      <c r="M73" s="36">
        <f t="shared" si="15"/>
        <v>45536</v>
      </c>
      <c r="N73" s="36">
        <f t="shared" si="16"/>
        <v>45596</v>
      </c>
      <c r="O73" s="37">
        <f t="shared" si="13"/>
        <v>-30.5</v>
      </c>
      <c r="P73" s="37">
        <f t="shared" si="17"/>
        <v>-45.5</v>
      </c>
      <c r="Q73" s="38">
        <v>0</v>
      </c>
      <c r="R73" s="37">
        <f t="shared" si="14"/>
        <v>-45.5</v>
      </c>
      <c r="S73" s="39">
        <f t="shared" si="18"/>
        <v>-176023.57500000001</v>
      </c>
    </row>
    <row r="74" spans="1:19">
      <c r="A74" s="3" t="s">
        <v>496</v>
      </c>
      <c r="B74" s="3" t="s">
        <v>25</v>
      </c>
      <c r="C74" s="3" t="s">
        <v>358</v>
      </c>
      <c r="D74" s="3" t="s">
        <v>495</v>
      </c>
      <c r="E74" s="6">
        <v>1237.49</v>
      </c>
      <c r="F74" s="3" t="s">
        <v>337</v>
      </c>
      <c r="G74" s="4" t="s">
        <v>622</v>
      </c>
      <c r="H74" s="4" t="s">
        <v>637</v>
      </c>
      <c r="I74" s="3" t="s">
        <v>885</v>
      </c>
      <c r="J74" s="4" t="s">
        <v>622</v>
      </c>
      <c r="K74" s="3" t="s">
        <v>23</v>
      </c>
      <c r="L74" s="4" t="s">
        <v>985</v>
      </c>
      <c r="M74" s="36">
        <f t="shared" si="15"/>
        <v>45536</v>
      </c>
      <c r="N74" s="36">
        <f t="shared" si="16"/>
        <v>45596</v>
      </c>
      <c r="O74" s="37">
        <f t="shared" si="13"/>
        <v>-30.5</v>
      </c>
      <c r="P74" s="37">
        <f t="shared" si="17"/>
        <v>-45.5</v>
      </c>
      <c r="Q74" s="38">
        <v>0</v>
      </c>
      <c r="R74" s="37">
        <f t="shared" si="14"/>
        <v>-45.5</v>
      </c>
      <c r="S74" s="39">
        <f t="shared" si="18"/>
        <v>-56305.794999999998</v>
      </c>
    </row>
    <row r="75" spans="1:19">
      <c r="A75" s="3" t="s">
        <v>494</v>
      </c>
      <c r="B75" s="3" t="s">
        <v>25</v>
      </c>
      <c r="C75" s="3" t="s">
        <v>356</v>
      </c>
      <c r="D75" s="3" t="s">
        <v>495</v>
      </c>
      <c r="E75" s="6">
        <v>3868.65</v>
      </c>
      <c r="F75" s="3" t="s">
        <v>337</v>
      </c>
      <c r="G75" s="4" t="s">
        <v>664</v>
      </c>
      <c r="H75" s="4" t="s">
        <v>660</v>
      </c>
      <c r="I75" s="3" t="s">
        <v>887</v>
      </c>
      <c r="J75" s="4" t="s">
        <v>669</v>
      </c>
      <c r="K75" s="3" t="s">
        <v>23</v>
      </c>
      <c r="L75" s="4" t="s">
        <v>664</v>
      </c>
      <c r="M75" s="36">
        <f t="shared" si="15"/>
        <v>45566</v>
      </c>
      <c r="N75" s="36">
        <f t="shared" si="16"/>
        <v>45626</v>
      </c>
      <c r="O75" s="37">
        <f t="shared" si="13"/>
        <v>-30.5</v>
      </c>
      <c r="P75" s="37">
        <f t="shared" si="17"/>
        <v>-43.5</v>
      </c>
      <c r="Q75" s="38">
        <v>0</v>
      </c>
      <c r="R75" s="37">
        <f t="shared" si="14"/>
        <v>-43.5</v>
      </c>
      <c r="S75" s="39">
        <f t="shared" si="18"/>
        <v>-168286.27499999999</v>
      </c>
    </row>
    <row r="76" spans="1:19">
      <c r="A76" s="3" t="s">
        <v>496</v>
      </c>
      <c r="B76" s="3" t="s">
        <v>25</v>
      </c>
      <c r="C76" s="3" t="s">
        <v>358</v>
      </c>
      <c r="D76" s="3" t="s">
        <v>495</v>
      </c>
      <c r="E76" s="6">
        <v>1237.49</v>
      </c>
      <c r="F76" s="3" t="s">
        <v>337</v>
      </c>
      <c r="G76" s="4" t="s">
        <v>664</v>
      </c>
      <c r="H76" s="4" t="s">
        <v>660</v>
      </c>
      <c r="I76" s="3" t="s">
        <v>887</v>
      </c>
      <c r="J76" s="4" t="s">
        <v>669</v>
      </c>
      <c r="K76" s="3" t="s">
        <v>23</v>
      </c>
      <c r="L76" s="4" t="s">
        <v>664</v>
      </c>
      <c r="M76" s="36">
        <f t="shared" si="15"/>
        <v>45566</v>
      </c>
      <c r="N76" s="36">
        <f t="shared" si="16"/>
        <v>45626</v>
      </c>
      <c r="O76" s="37">
        <f t="shared" si="13"/>
        <v>-30.5</v>
      </c>
      <c r="P76" s="37">
        <f t="shared" si="17"/>
        <v>-43.5</v>
      </c>
      <c r="Q76" s="38">
        <v>0</v>
      </c>
      <c r="R76" s="37">
        <f t="shared" si="14"/>
        <v>-43.5</v>
      </c>
      <c r="S76" s="39">
        <f t="shared" si="18"/>
        <v>-53830.815000000002</v>
      </c>
    </row>
    <row r="77" spans="1:19">
      <c r="A77" s="3" t="s">
        <v>494</v>
      </c>
      <c r="B77" s="3" t="s">
        <v>25</v>
      </c>
      <c r="C77" s="3" t="s">
        <v>356</v>
      </c>
      <c r="D77" s="3" t="s">
        <v>495</v>
      </c>
      <c r="E77" s="6">
        <v>3869.84</v>
      </c>
      <c r="F77" s="3" t="s">
        <v>337</v>
      </c>
      <c r="G77" s="4" t="s">
        <v>699</v>
      </c>
      <c r="H77" s="4" t="s">
        <v>688</v>
      </c>
      <c r="I77" s="3" t="s">
        <v>889</v>
      </c>
      <c r="J77" s="4" t="s">
        <v>699</v>
      </c>
      <c r="K77" s="3" t="s">
        <v>23</v>
      </c>
      <c r="L77" s="4" t="s">
        <v>692</v>
      </c>
      <c r="M77" s="36">
        <f t="shared" si="15"/>
        <v>45566</v>
      </c>
      <c r="N77" s="36">
        <f t="shared" si="16"/>
        <v>45626</v>
      </c>
      <c r="O77" s="37">
        <f t="shared" si="13"/>
        <v>-30.5</v>
      </c>
      <c r="P77" s="37">
        <f t="shared" si="17"/>
        <v>-57.5</v>
      </c>
      <c r="Q77" s="38">
        <v>0</v>
      </c>
      <c r="R77" s="37">
        <f t="shared" si="14"/>
        <v>-57.5</v>
      </c>
      <c r="S77" s="39">
        <f t="shared" si="18"/>
        <v>-222515.80000000002</v>
      </c>
    </row>
    <row r="78" spans="1:19">
      <c r="A78" s="3" t="s">
        <v>496</v>
      </c>
      <c r="B78" s="3" t="s">
        <v>25</v>
      </c>
      <c r="C78" s="3" t="s">
        <v>358</v>
      </c>
      <c r="D78" s="3" t="s">
        <v>495</v>
      </c>
      <c r="E78" s="6">
        <v>1237.73</v>
      </c>
      <c r="F78" s="3" t="s">
        <v>337</v>
      </c>
      <c r="G78" s="4" t="s">
        <v>699</v>
      </c>
      <c r="H78" s="4" t="s">
        <v>688</v>
      </c>
      <c r="I78" s="3" t="s">
        <v>889</v>
      </c>
      <c r="J78" s="4" t="s">
        <v>699</v>
      </c>
      <c r="K78" s="3" t="s">
        <v>23</v>
      </c>
      <c r="L78" s="4" t="s">
        <v>692</v>
      </c>
      <c r="M78" s="36">
        <f t="shared" si="15"/>
        <v>45566</v>
      </c>
      <c r="N78" s="36">
        <f t="shared" si="16"/>
        <v>45626</v>
      </c>
      <c r="O78" s="37">
        <f t="shared" si="13"/>
        <v>-30.5</v>
      </c>
      <c r="P78" s="37">
        <f t="shared" si="17"/>
        <v>-57.5</v>
      </c>
      <c r="Q78" s="38">
        <v>0</v>
      </c>
      <c r="R78" s="37">
        <f t="shared" si="14"/>
        <v>-57.5</v>
      </c>
      <c r="S78" s="39">
        <f t="shared" si="18"/>
        <v>-71169.475000000006</v>
      </c>
    </row>
    <row r="79" spans="1:19">
      <c r="A79" s="3" t="s">
        <v>496</v>
      </c>
      <c r="B79" s="3" t="s">
        <v>25</v>
      </c>
      <c r="C79" s="3" t="s">
        <v>358</v>
      </c>
      <c r="D79" s="3" t="s">
        <v>495</v>
      </c>
      <c r="E79" s="6">
        <v>1488.72</v>
      </c>
      <c r="F79" s="3" t="s">
        <v>337</v>
      </c>
      <c r="G79" s="4" t="s">
        <v>724</v>
      </c>
      <c r="H79" s="4" t="s">
        <v>712</v>
      </c>
      <c r="I79" s="3" t="s">
        <v>893</v>
      </c>
      <c r="J79" s="4" t="s">
        <v>716</v>
      </c>
      <c r="K79" s="3" t="s">
        <v>23</v>
      </c>
      <c r="L79" s="4" t="s">
        <v>724</v>
      </c>
      <c r="M79" s="36">
        <f t="shared" si="15"/>
        <v>45597</v>
      </c>
      <c r="N79" s="36">
        <f t="shared" si="16"/>
        <v>45657</v>
      </c>
      <c r="O79" s="37">
        <f t="shared" si="13"/>
        <v>-30.5</v>
      </c>
      <c r="P79" s="37">
        <f t="shared" si="17"/>
        <v>-40.5</v>
      </c>
      <c r="Q79" s="38">
        <v>0</v>
      </c>
      <c r="R79" s="37">
        <f t="shared" ref="R79:R86" si="19">SUM(P79:Q79)</f>
        <v>-40.5</v>
      </c>
      <c r="S79" s="39">
        <f t="shared" si="18"/>
        <v>-60293.16</v>
      </c>
    </row>
    <row r="80" spans="1:19">
      <c r="A80" s="3" t="s">
        <v>494</v>
      </c>
      <c r="B80" s="3" t="s">
        <v>25</v>
      </c>
      <c r="C80" s="3" t="s">
        <v>356</v>
      </c>
      <c r="D80" s="3" t="s">
        <v>495</v>
      </c>
      <c r="E80" s="6">
        <v>5578.4</v>
      </c>
      <c r="F80" s="3" t="s">
        <v>337</v>
      </c>
      <c r="G80" s="4" t="s">
        <v>724</v>
      </c>
      <c r="H80" s="4" t="s">
        <v>712</v>
      </c>
      <c r="I80" s="3" t="s">
        <v>893</v>
      </c>
      <c r="J80" s="4" t="s">
        <v>716</v>
      </c>
      <c r="K80" s="3" t="s">
        <v>23</v>
      </c>
      <c r="L80" s="4" t="s">
        <v>724</v>
      </c>
      <c r="M80" s="36">
        <f t="shared" si="15"/>
        <v>45597</v>
      </c>
      <c r="N80" s="36">
        <f t="shared" si="16"/>
        <v>45657</v>
      </c>
      <c r="O80" s="37">
        <f t="shared" si="13"/>
        <v>-30.5</v>
      </c>
      <c r="P80" s="37">
        <f t="shared" si="17"/>
        <v>-40.5</v>
      </c>
      <c r="Q80" s="38">
        <v>0</v>
      </c>
      <c r="R80" s="37">
        <f t="shared" si="19"/>
        <v>-40.5</v>
      </c>
      <c r="S80" s="39">
        <f t="shared" si="18"/>
        <v>-225925.19999999998</v>
      </c>
    </row>
    <row r="81" spans="1:19">
      <c r="A81" s="3" t="s">
        <v>497</v>
      </c>
      <c r="B81" s="3" t="s">
        <v>25</v>
      </c>
      <c r="C81" s="3" t="s">
        <v>359</v>
      </c>
      <c r="D81" s="3" t="s">
        <v>495</v>
      </c>
      <c r="E81" s="6">
        <v>10</v>
      </c>
      <c r="F81" s="3" t="s">
        <v>337</v>
      </c>
      <c r="G81" s="4" t="s">
        <v>724</v>
      </c>
      <c r="H81" s="4" t="s">
        <v>712</v>
      </c>
      <c r="I81" s="3" t="s">
        <v>893</v>
      </c>
      <c r="J81" s="4" t="s">
        <v>716</v>
      </c>
      <c r="K81" s="3" t="s">
        <v>23</v>
      </c>
      <c r="L81" s="4" t="s">
        <v>724</v>
      </c>
      <c r="M81" s="36">
        <f t="shared" si="15"/>
        <v>45597</v>
      </c>
      <c r="N81" s="36">
        <f t="shared" si="16"/>
        <v>45657</v>
      </c>
      <c r="O81" s="37">
        <f t="shared" si="13"/>
        <v>-30.5</v>
      </c>
      <c r="P81" s="37">
        <f t="shared" si="17"/>
        <v>-40.5</v>
      </c>
      <c r="Q81" s="38">
        <v>0</v>
      </c>
      <c r="R81" s="37">
        <f t="shared" si="19"/>
        <v>-40.5</v>
      </c>
      <c r="S81" s="39">
        <f t="shared" si="18"/>
        <v>-405</v>
      </c>
    </row>
    <row r="82" spans="1:19">
      <c r="A82" s="3" t="s">
        <v>494</v>
      </c>
      <c r="B82" s="3" t="s">
        <v>25</v>
      </c>
      <c r="C82" s="3" t="s">
        <v>356</v>
      </c>
      <c r="D82" s="3" t="s">
        <v>495</v>
      </c>
      <c r="E82" s="6">
        <v>5843.8</v>
      </c>
      <c r="F82" s="3" t="s">
        <v>337</v>
      </c>
      <c r="G82" s="4" t="s">
        <v>741</v>
      </c>
      <c r="H82" s="4" t="s">
        <v>737</v>
      </c>
      <c r="I82" s="3" t="s">
        <v>893</v>
      </c>
      <c r="J82" s="4" t="s">
        <v>746</v>
      </c>
      <c r="K82" s="3" t="s">
        <v>23</v>
      </c>
      <c r="L82" s="4" t="s">
        <v>741</v>
      </c>
      <c r="M82" s="36">
        <f t="shared" si="15"/>
        <v>45597</v>
      </c>
      <c r="N82" s="36">
        <f t="shared" si="16"/>
        <v>45657</v>
      </c>
      <c r="O82" s="37">
        <f t="shared" si="13"/>
        <v>-30.5</v>
      </c>
      <c r="P82" s="37">
        <f t="shared" si="17"/>
        <v>-54.5</v>
      </c>
      <c r="Q82" s="38">
        <v>0</v>
      </c>
      <c r="R82" s="37">
        <f t="shared" si="19"/>
        <v>-54.5</v>
      </c>
      <c r="S82" s="39">
        <f t="shared" si="18"/>
        <v>-318487.10000000003</v>
      </c>
    </row>
    <row r="83" spans="1:19">
      <c r="A83" s="3" t="s">
        <v>496</v>
      </c>
      <c r="B83" s="3" t="s">
        <v>25</v>
      </c>
      <c r="C83" s="3" t="s">
        <v>358</v>
      </c>
      <c r="D83" s="3" t="s">
        <v>495</v>
      </c>
      <c r="E83" s="6">
        <v>1488.72</v>
      </c>
      <c r="F83" s="3" t="s">
        <v>337</v>
      </c>
      <c r="G83" s="4" t="s">
        <v>741</v>
      </c>
      <c r="H83" s="4" t="s">
        <v>737</v>
      </c>
      <c r="I83" s="3" t="s">
        <v>893</v>
      </c>
      <c r="J83" s="4" t="s">
        <v>746</v>
      </c>
      <c r="K83" s="3" t="s">
        <v>23</v>
      </c>
      <c r="L83" s="4" t="s">
        <v>741</v>
      </c>
      <c r="M83" s="36">
        <f t="shared" si="15"/>
        <v>45597</v>
      </c>
      <c r="N83" s="36">
        <f t="shared" si="16"/>
        <v>45657</v>
      </c>
      <c r="O83" s="37">
        <f t="shared" si="13"/>
        <v>-30.5</v>
      </c>
      <c r="P83" s="37">
        <f t="shared" si="17"/>
        <v>-54.5</v>
      </c>
      <c r="Q83" s="38">
        <v>0</v>
      </c>
      <c r="R83" s="37">
        <f t="shared" si="19"/>
        <v>-54.5</v>
      </c>
      <c r="S83" s="39">
        <f t="shared" si="18"/>
        <v>-81135.240000000005</v>
      </c>
    </row>
    <row r="84" spans="1:19">
      <c r="A84" s="3" t="s">
        <v>497</v>
      </c>
      <c r="B84" s="3" t="s">
        <v>25</v>
      </c>
      <c r="C84" s="3" t="s">
        <v>359</v>
      </c>
      <c r="D84" s="3" t="s">
        <v>495</v>
      </c>
      <c r="E84" s="6">
        <v>10</v>
      </c>
      <c r="F84" s="3" t="s">
        <v>337</v>
      </c>
      <c r="G84" s="4" t="s">
        <v>741</v>
      </c>
      <c r="H84" s="4" t="s">
        <v>737</v>
      </c>
      <c r="I84" s="3" t="s">
        <v>893</v>
      </c>
      <c r="J84" s="4" t="s">
        <v>746</v>
      </c>
      <c r="K84" s="3" t="s">
        <v>23</v>
      </c>
      <c r="L84" s="4" t="s">
        <v>741</v>
      </c>
      <c r="M84" s="36">
        <f t="shared" si="15"/>
        <v>45597</v>
      </c>
      <c r="N84" s="36">
        <f t="shared" si="16"/>
        <v>45657</v>
      </c>
      <c r="O84" s="37">
        <f t="shared" si="13"/>
        <v>-30.5</v>
      </c>
      <c r="P84" s="37">
        <f t="shared" si="17"/>
        <v>-54.5</v>
      </c>
      <c r="Q84" s="38">
        <v>0</v>
      </c>
      <c r="R84" s="37">
        <f t="shared" si="19"/>
        <v>-54.5</v>
      </c>
      <c r="S84" s="39">
        <f t="shared" si="18"/>
        <v>-545</v>
      </c>
    </row>
    <row r="85" spans="1:19">
      <c r="A85" s="3" t="s">
        <v>494</v>
      </c>
      <c r="B85" s="3" t="s">
        <v>25</v>
      </c>
      <c r="C85" s="3" t="s">
        <v>356</v>
      </c>
      <c r="D85" s="3" t="s">
        <v>495</v>
      </c>
      <c r="E85" s="6">
        <v>5816.72</v>
      </c>
      <c r="F85" s="3" t="s">
        <v>337</v>
      </c>
      <c r="G85" s="4" t="s">
        <v>765</v>
      </c>
      <c r="H85" s="4" t="s">
        <v>759</v>
      </c>
      <c r="I85" s="3" t="s">
        <v>896</v>
      </c>
      <c r="J85" s="4" t="s">
        <v>770</v>
      </c>
      <c r="K85" s="3" t="s">
        <v>23</v>
      </c>
      <c r="L85" s="4" t="s">
        <v>765</v>
      </c>
      <c r="M85" s="36">
        <f t="shared" si="15"/>
        <v>45627</v>
      </c>
      <c r="N85" s="36">
        <f t="shared" si="16"/>
        <v>45688</v>
      </c>
      <c r="O85" s="37">
        <f t="shared" si="13"/>
        <v>-31</v>
      </c>
      <c r="P85" s="37">
        <f t="shared" si="17"/>
        <v>-38</v>
      </c>
      <c r="Q85" s="38">
        <v>0</v>
      </c>
      <c r="R85" s="37">
        <f t="shared" si="19"/>
        <v>-38</v>
      </c>
      <c r="S85" s="39">
        <f t="shared" si="18"/>
        <v>-221035.36000000002</v>
      </c>
    </row>
    <row r="86" spans="1:19">
      <c r="A86" s="3" t="s">
        <v>496</v>
      </c>
      <c r="B86" s="3" t="s">
        <v>25</v>
      </c>
      <c r="C86" s="3" t="s">
        <v>358</v>
      </c>
      <c r="D86" s="3" t="s">
        <v>495</v>
      </c>
      <c r="E86" s="6">
        <v>1488.72</v>
      </c>
      <c r="F86" s="3" t="s">
        <v>337</v>
      </c>
      <c r="G86" s="4" t="s">
        <v>765</v>
      </c>
      <c r="H86" s="4" t="s">
        <v>759</v>
      </c>
      <c r="I86" s="3" t="s">
        <v>896</v>
      </c>
      <c r="J86" s="4" t="s">
        <v>770</v>
      </c>
      <c r="K86" s="3" t="s">
        <v>23</v>
      </c>
      <c r="L86" s="4" t="s">
        <v>765</v>
      </c>
      <c r="M86" s="36">
        <f t="shared" si="15"/>
        <v>45627</v>
      </c>
      <c r="N86" s="36">
        <f t="shared" si="16"/>
        <v>45688</v>
      </c>
      <c r="O86" s="37">
        <f t="shared" si="13"/>
        <v>-31</v>
      </c>
      <c r="P86" s="37">
        <f t="shared" si="17"/>
        <v>-38</v>
      </c>
      <c r="Q86" s="38">
        <v>0</v>
      </c>
      <c r="R86" s="37">
        <f t="shared" si="19"/>
        <v>-38</v>
      </c>
      <c r="S86" s="39">
        <f t="shared" si="18"/>
        <v>-56571.360000000001</v>
      </c>
    </row>
    <row r="87" spans="1:19">
      <c r="A87" s="3" t="s">
        <v>497</v>
      </c>
      <c r="B87" s="3" t="s">
        <v>25</v>
      </c>
      <c r="C87" s="3" t="s">
        <v>359</v>
      </c>
      <c r="D87" s="3" t="s">
        <v>495</v>
      </c>
      <c r="E87" s="6">
        <v>10</v>
      </c>
      <c r="F87" s="3" t="s">
        <v>337</v>
      </c>
      <c r="G87" s="4" t="s">
        <v>765</v>
      </c>
      <c r="H87" s="4" t="s">
        <v>759</v>
      </c>
      <c r="I87" s="3" t="s">
        <v>896</v>
      </c>
      <c r="J87" s="4" t="s">
        <v>770</v>
      </c>
      <c r="K87" s="3" t="s">
        <v>23</v>
      </c>
      <c r="L87" s="4" t="s">
        <v>765</v>
      </c>
      <c r="M87" s="36">
        <f t="shared" ref="M87:M96" si="20">EOMONTH(G87,-3)+1</f>
        <v>45627</v>
      </c>
      <c r="N87" s="36">
        <f t="shared" ref="N87:N96" si="21">EOMONTH(M87,1)</f>
        <v>45688</v>
      </c>
      <c r="O87" s="37">
        <f t="shared" ref="O87:O96" si="22">(M87-N87-1)/2</f>
        <v>-31</v>
      </c>
      <c r="P87" s="37">
        <f t="shared" ref="P87:P96" si="23">N87-G87+O87</f>
        <v>-38</v>
      </c>
      <c r="Q87" s="38">
        <v>0</v>
      </c>
      <c r="R87" s="37">
        <f t="shared" ref="R87:R96" si="24">SUM(P87:Q87)</f>
        <v>-38</v>
      </c>
      <c r="S87" s="39">
        <f t="shared" ref="S87:S96" si="25">E87*R87</f>
        <v>-380</v>
      </c>
    </row>
    <row r="88" spans="1:19">
      <c r="A88" s="3" t="s">
        <v>496</v>
      </c>
      <c r="B88" s="3" t="s">
        <v>25</v>
      </c>
      <c r="C88" s="3" t="s">
        <v>358</v>
      </c>
      <c r="D88" s="3" t="s">
        <v>495</v>
      </c>
      <c r="E88" s="6">
        <v>1588.72</v>
      </c>
      <c r="F88" s="3" t="s">
        <v>337</v>
      </c>
      <c r="G88" s="4" t="s">
        <v>787</v>
      </c>
      <c r="H88" s="4" t="s">
        <v>792</v>
      </c>
      <c r="I88" s="3" t="s">
        <v>898</v>
      </c>
      <c r="J88" s="4" t="s">
        <v>787</v>
      </c>
      <c r="K88" s="3" t="s">
        <v>23</v>
      </c>
      <c r="L88" s="4" t="s">
        <v>986</v>
      </c>
      <c r="M88" s="36">
        <f t="shared" si="20"/>
        <v>45627</v>
      </c>
      <c r="N88" s="36">
        <f t="shared" si="21"/>
        <v>45688</v>
      </c>
      <c r="O88" s="37">
        <f t="shared" si="22"/>
        <v>-31</v>
      </c>
      <c r="P88" s="37">
        <f t="shared" si="23"/>
        <v>-52</v>
      </c>
      <c r="Q88" s="38">
        <v>0</v>
      </c>
      <c r="R88" s="37">
        <f t="shared" si="24"/>
        <v>-52</v>
      </c>
      <c r="S88" s="39">
        <f t="shared" si="25"/>
        <v>-82613.440000000002</v>
      </c>
    </row>
    <row r="89" spans="1:19">
      <c r="A89" s="3" t="s">
        <v>494</v>
      </c>
      <c r="B89" s="3" t="s">
        <v>25</v>
      </c>
      <c r="C89" s="3" t="s">
        <v>356</v>
      </c>
      <c r="D89" s="3" t="s">
        <v>495</v>
      </c>
      <c r="E89" s="6">
        <v>5831.72</v>
      </c>
      <c r="F89" s="3" t="s">
        <v>337</v>
      </c>
      <c r="G89" s="4" t="s">
        <v>787</v>
      </c>
      <c r="H89" s="4" t="s">
        <v>792</v>
      </c>
      <c r="I89" s="3" t="s">
        <v>898</v>
      </c>
      <c r="J89" s="4" t="s">
        <v>787</v>
      </c>
      <c r="K89" s="3" t="s">
        <v>23</v>
      </c>
      <c r="L89" s="4" t="s">
        <v>986</v>
      </c>
      <c r="M89" s="36">
        <f t="shared" si="20"/>
        <v>45627</v>
      </c>
      <c r="N89" s="36">
        <f t="shared" si="21"/>
        <v>45688</v>
      </c>
      <c r="O89" s="37">
        <f t="shared" si="22"/>
        <v>-31</v>
      </c>
      <c r="P89" s="37">
        <f t="shared" si="23"/>
        <v>-52</v>
      </c>
      <c r="Q89" s="38">
        <v>0</v>
      </c>
      <c r="R89" s="37">
        <f t="shared" si="24"/>
        <v>-52</v>
      </c>
      <c r="S89" s="39">
        <f t="shared" si="25"/>
        <v>-303249.44</v>
      </c>
    </row>
    <row r="90" spans="1:19">
      <c r="A90" s="3" t="s">
        <v>497</v>
      </c>
      <c r="B90" s="3" t="s">
        <v>25</v>
      </c>
      <c r="C90" s="3" t="s">
        <v>359</v>
      </c>
      <c r="D90" s="3" t="s">
        <v>495</v>
      </c>
      <c r="E90" s="6">
        <v>10</v>
      </c>
      <c r="F90" s="3" t="s">
        <v>337</v>
      </c>
      <c r="G90" s="4" t="s">
        <v>787</v>
      </c>
      <c r="H90" s="4" t="s">
        <v>792</v>
      </c>
      <c r="I90" s="3" t="s">
        <v>898</v>
      </c>
      <c r="J90" s="4" t="s">
        <v>787</v>
      </c>
      <c r="K90" s="3" t="s">
        <v>23</v>
      </c>
      <c r="L90" s="4" t="s">
        <v>986</v>
      </c>
      <c r="M90" s="36">
        <f t="shared" si="20"/>
        <v>45627</v>
      </c>
      <c r="N90" s="36">
        <f t="shared" si="21"/>
        <v>45688</v>
      </c>
      <c r="O90" s="37">
        <f t="shared" si="22"/>
        <v>-31</v>
      </c>
      <c r="P90" s="37">
        <f t="shared" si="23"/>
        <v>-52</v>
      </c>
      <c r="Q90" s="38">
        <v>0</v>
      </c>
      <c r="R90" s="37">
        <f t="shared" si="24"/>
        <v>-52</v>
      </c>
      <c r="S90" s="39">
        <f t="shared" si="25"/>
        <v>-520</v>
      </c>
    </row>
    <row r="91" spans="1:19">
      <c r="A91" s="3" t="s">
        <v>494</v>
      </c>
      <c r="B91" s="3" t="s">
        <v>25</v>
      </c>
      <c r="C91" s="3" t="s">
        <v>356</v>
      </c>
      <c r="D91" s="3" t="s">
        <v>495</v>
      </c>
      <c r="E91" s="6">
        <v>5831.72</v>
      </c>
      <c r="F91" s="3" t="s">
        <v>337</v>
      </c>
      <c r="G91" s="4" t="s">
        <v>822</v>
      </c>
      <c r="H91" s="4" t="s">
        <v>810</v>
      </c>
      <c r="I91" s="3" t="s">
        <v>900</v>
      </c>
      <c r="J91" s="4" t="s">
        <v>816</v>
      </c>
      <c r="K91" s="3" t="s">
        <v>23</v>
      </c>
      <c r="L91" s="4" t="s">
        <v>822</v>
      </c>
      <c r="M91" s="36">
        <f t="shared" si="20"/>
        <v>45658</v>
      </c>
      <c r="N91" s="36">
        <f t="shared" si="21"/>
        <v>45716</v>
      </c>
      <c r="O91" s="37">
        <f t="shared" si="22"/>
        <v>-29.5</v>
      </c>
      <c r="P91" s="37">
        <f t="shared" si="23"/>
        <v>-36.5</v>
      </c>
      <c r="Q91" s="38">
        <v>0</v>
      </c>
      <c r="R91" s="37">
        <f t="shared" si="24"/>
        <v>-36.5</v>
      </c>
      <c r="S91" s="39">
        <f t="shared" si="25"/>
        <v>-212857.78</v>
      </c>
    </row>
    <row r="92" spans="1:19">
      <c r="A92" s="3" t="s">
        <v>496</v>
      </c>
      <c r="B92" s="3" t="s">
        <v>25</v>
      </c>
      <c r="C92" s="3" t="s">
        <v>358</v>
      </c>
      <c r="D92" s="3" t="s">
        <v>495</v>
      </c>
      <c r="E92" s="6">
        <v>1588.72</v>
      </c>
      <c r="F92" s="3" t="s">
        <v>337</v>
      </c>
      <c r="G92" s="4" t="s">
        <v>822</v>
      </c>
      <c r="H92" s="4" t="s">
        <v>810</v>
      </c>
      <c r="I92" s="3" t="s">
        <v>900</v>
      </c>
      <c r="J92" s="4" t="s">
        <v>816</v>
      </c>
      <c r="K92" s="3" t="s">
        <v>23</v>
      </c>
      <c r="L92" s="4" t="s">
        <v>822</v>
      </c>
      <c r="M92" s="36">
        <f t="shared" si="20"/>
        <v>45658</v>
      </c>
      <c r="N92" s="36">
        <f t="shared" si="21"/>
        <v>45716</v>
      </c>
      <c r="O92" s="37">
        <f t="shared" si="22"/>
        <v>-29.5</v>
      </c>
      <c r="P92" s="37">
        <f t="shared" si="23"/>
        <v>-36.5</v>
      </c>
      <c r="Q92" s="38">
        <v>0</v>
      </c>
      <c r="R92" s="37">
        <f t="shared" si="24"/>
        <v>-36.5</v>
      </c>
      <c r="S92" s="39">
        <f t="shared" si="25"/>
        <v>-57988.28</v>
      </c>
    </row>
    <row r="93" spans="1:19">
      <c r="A93" s="3" t="s">
        <v>497</v>
      </c>
      <c r="B93" s="3" t="s">
        <v>25</v>
      </c>
      <c r="C93" s="3" t="s">
        <v>359</v>
      </c>
      <c r="D93" s="3" t="s">
        <v>495</v>
      </c>
      <c r="E93" s="6">
        <v>10</v>
      </c>
      <c r="F93" s="3" t="s">
        <v>337</v>
      </c>
      <c r="G93" s="4" t="s">
        <v>822</v>
      </c>
      <c r="H93" s="4" t="s">
        <v>810</v>
      </c>
      <c r="I93" s="3" t="s">
        <v>900</v>
      </c>
      <c r="J93" s="4" t="s">
        <v>816</v>
      </c>
      <c r="K93" s="3" t="s">
        <v>23</v>
      </c>
      <c r="L93" s="4" t="s">
        <v>822</v>
      </c>
      <c r="M93" s="36">
        <f t="shared" si="20"/>
        <v>45658</v>
      </c>
      <c r="N93" s="36">
        <f t="shared" si="21"/>
        <v>45716</v>
      </c>
      <c r="O93" s="37">
        <f t="shared" si="22"/>
        <v>-29.5</v>
      </c>
      <c r="P93" s="37">
        <f t="shared" si="23"/>
        <v>-36.5</v>
      </c>
      <c r="Q93" s="38">
        <v>0</v>
      </c>
      <c r="R93" s="37">
        <f t="shared" si="24"/>
        <v>-36.5</v>
      </c>
      <c r="S93" s="39">
        <f t="shared" si="25"/>
        <v>-365</v>
      </c>
    </row>
    <row r="94" spans="1:19">
      <c r="A94" s="3" t="s">
        <v>494</v>
      </c>
      <c r="B94" s="3" t="s">
        <v>25</v>
      </c>
      <c r="C94" s="3" t="s">
        <v>356</v>
      </c>
      <c r="D94" s="3" t="s">
        <v>495</v>
      </c>
      <c r="E94" s="6">
        <v>5650.31</v>
      </c>
      <c r="F94" s="3" t="s">
        <v>337</v>
      </c>
      <c r="G94" s="4" t="s">
        <v>852</v>
      </c>
      <c r="H94" s="4" t="s">
        <v>842</v>
      </c>
      <c r="I94" s="3" t="s">
        <v>902</v>
      </c>
      <c r="J94" s="4" t="s">
        <v>846</v>
      </c>
      <c r="K94" s="3" t="s">
        <v>23</v>
      </c>
      <c r="L94" s="4" t="s">
        <v>852</v>
      </c>
      <c r="M94" s="36">
        <f t="shared" si="20"/>
        <v>45658</v>
      </c>
      <c r="N94" s="36">
        <f t="shared" si="21"/>
        <v>45716</v>
      </c>
      <c r="O94" s="37">
        <f t="shared" si="22"/>
        <v>-29.5</v>
      </c>
      <c r="P94" s="37">
        <f t="shared" si="23"/>
        <v>-50.5</v>
      </c>
      <c r="Q94" s="38">
        <v>0</v>
      </c>
      <c r="R94" s="37">
        <f t="shared" si="24"/>
        <v>-50.5</v>
      </c>
      <c r="S94" s="39">
        <f t="shared" si="25"/>
        <v>-285340.65500000003</v>
      </c>
    </row>
    <row r="95" spans="1:19">
      <c r="A95" s="3" t="s">
        <v>496</v>
      </c>
      <c r="B95" s="3" t="s">
        <v>25</v>
      </c>
      <c r="C95" s="3" t="s">
        <v>358</v>
      </c>
      <c r="D95" s="3" t="s">
        <v>495</v>
      </c>
      <c r="E95" s="6">
        <v>1588.72</v>
      </c>
      <c r="F95" s="3" t="s">
        <v>337</v>
      </c>
      <c r="G95" s="4" t="s">
        <v>852</v>
      </c>
      <c r="H95" s="4" t="s">
        <v>842</v>
      </c>
      <c r="I95" s="3" t="s">
        <v>902</v>
      </c>
      <c r="J95" s="4" t="s">
        <v>846</v>
      </c>
      <c r="K95" s="3" t="s">
        <v>23</v>
      </c>
      <c r="L95" s="4" t="s">
        <v>852</v>
      </c>
      <c r="M95" s="36">
        <f t="shared" si="20"/>
        <v>45658</v>
      </c>
      <c r="N95" s="36">
        <f t="shared" si="21"/>
        <v>45716</v>
      </c>
      <c r="O95" s="37">
        <f t="shared" si="22"/>
        <v>-29.5</v>
      </c>
      <c r="P95" s="37">
        <f t="shared" si="23"/>
        <v>-50.5</v>
      </c>
      <c r="Q95" s="38">
        <v>0</v>
      </c>
      <c r="R95" s="37">
        <f t="shared" si="24"/>
        <v>-50.5</v>
      </c>
      <c r="S95" s="39">
        <f t="shared" si="25"/>
        <v>-80230.36</v>
      </c>
    </row>
    <row r="96" spans="1:19">
      <c r="A96" s="3" t="s">
        <v>497</v>
      </c>
      <c r="B96" s="3" t="s">
        <v>25</v>
      </c>
      <c r="C96" s="3" t="s">
        <v>359</v>
      </c>
      <c r="D96" s="3" t="s">
        <v>495</v>
      </c>
      <c r="E96" s="6">
        <v>10</v>
      </c>
      <c r="F96" s="3" t="s">
        <v>337</v>
      </c>
      <c r="G96" s="4" t="s">
        <v>852</v>
      </c>
      <c r="H96" s="4" t="s">
        <v>842</v>
      </c>
      <c r="I96" s="3" t="s">
        <v>902</v>
      </c>
      <c r="J96" s="4" t="s">
        <v>846</v>
      </c>
      <c r="K96" s="3" t="s">
        <v>23</v>
      </c>
      <c r="L96" s="4" t="s">
        <v>852</v>
      </c>
      <c r="M96" s="36">
        <f t="shared" si="20"/>
        <v>45658</v>
      </c>
      <c r="N96" s="36">
        <f t="shared" si="21"/>
        <v>45716</v>
      </c>
      <c r="O96" s="37">
        <f t="shared" si="22"/>
        <v>-29.5</v>
      </c>
      <c r="P96" s="37">
        <f t="shared" si="23"/>
        <v>-50.5</v>
      </c>
      <c r="Q96" s="38">
        <v>0</v>
      </c>
      <c r="R96" s="37">
        <f t="shared" si="24"/>
        <v>-50.5</v>
      </c>
      <c r="S96" s="39">
        <f t="shared" si="25"/>
        <v>-505</v>
      </c>
    </row>
    <row r="97" spans="1:20" ht="13.5" thickBot="1">
      <c r="E97" s="43">
        <f>SUM(E43:E96)</f>
        <v>133279.63999999998</v>
      </c>
      <c r="S97" s="43">
        <f>SUM(S43:S96)</f>
        <v>-6004329.5450000018</v>
      </c>
      <c r="T97" s="45">
        <f>S97/E97</f>
        <v>-45.050613469544203</v>
      </c>
    </row>
    <row r="98" spans="1:20" ht="14.25" thickTop="1" thickBot="1"/>
    <row r="99" spans="1:20" ht="17.25" thickTop="1" thickBot="1">
      <c r="A99" s="70" t="s">
        <v>1022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2"/>
    </row>
    <row r="100" spans="1:20" ht="39.75" thickTop="1" thickBot="1">
      <c r="A100" s="1" t="s">
        <v>488</v>
      </c>
      <c r="B100" s="1" t="s">
        <v>3</v>
      </c>
      <c r="C100" s="1" t="s">
        <v>489</v>
      </c>
      <c r="D100" s="1" t="s">
        <v>7</v>
      </c>
      <c r="E100" s="1" t="s">
        <v>17</v>
      </c>
      <c r="F100" s="1" t="s">
        <v>5</v>
      </c>
      <c r="G100" s="1" t="s">
        <v>490</v>
      </c>
      <c r="H100" s="1" t="s">
        <v>353</v>
      </c>
      <c r="I100" s="1" t="s">
        <v>354</v>
      </c>
      <c r="J100" s="1" t="s">
        <v>491</v>
      </c>
      <c r="K100" s="1" t="s">
        <v>492</v>
      </c>
      <c r="L100" s="1" t="s">
        <v>493</v>
      </c>
      <c r="M100" s="69" t="s">
        <v>1028</v>
      </c>
      <c r="N100" s="69" t="s">
        <v>1029</v>
      </c>
      <c r="O100" s="69" t="s">
        <v>1030</v>
      </c>
      <c r="P100" s="69" t="s">
        <v>1031</v>
      </c>
      <c r="Q100" s="69" t="s">
        <v>1032</v>
      </c>
      <c r="R100" s="69" t="s">
        <v>1018</v>
      </c>
      <c r="S100" s="69" t="s">
        <v>1017</v>
      </c>
      <c r="T100" s="69" t="s">
        <v>1033</v>
      </c>
    </row>
    <row r="101" spans="1:20">
      <c r="A101" s="3" t="s">
        <v>496</v>
      </c>
      <c r="B101" s="3" t="s">
        <v>25</v>
      </c>
      <c r="C101" s="3" t="s">
        <v>358</v>
      </c>
      <c r="D101" s="3" t="s">
        <v>495</v>
      </c>
      <c r="E101" s="6">
        <v>3293.07</v>
      </c>
      <c r="F101" s="3" t="s">
        <v>339</v>
      </c>
      <c r="G101" s="4" t="s">
        <v>79</v>
      </c>
      <c r="H101" s="4" t="s">
        <v>404</v>
      </c>
      <c r="I101" s="3" t="s">
        <v>405</v>
      </c>
      <c r="J101" s="4" t="s">
        <v>79</v>
      </c>
      <c r="K101" s="3" t="s">
        <v>23</v>
      </c>
      <c r="L101" s="4" t="s">
        <v>427</v>
      </c>
      <c r="M101" s="36">
        <f>EOMONTH(G101,-3)+1</f>
        <v>45323</v>
      </c>
      <c r="N101" s="36">
        <f>EOMONTH(M101,1)</f>
        <v>45382</v>
      </c>
      <c r="O101" s="37">
        <f t="shared" ref="O101:O136" si="26">(M101-N101-1)/2</f>
        <v>-30</v>
      </c>
      <c r="P101" s="37">
        <f>N101-G101+O101</f>
        <v>-59</v>
      </c>
      <c r="Q101" s="38">
        <v>0</v>
      </c>
      <c r="R101" s="37">
        <f t="shared" ref="R101:R136" si="27">SUM(P101:Q101)</f>
        <v>-59</v>
      </c>
      <c r="S101" s="39">
        <f>E101*R101</f>
        <v>-194291.13</v>
      </c>
    </row>
    <row r="102" spans="1:20">
      <c r="A102" s="3" t="s">
        <v>494</v>
      </c>
      <c r="B102" s="3" t="s">
        <v>25</v>
      </c>
      <c r="C102" s="3" t="s">
        <v>356</v>
      </c>
      <c r="D102" s="3" t="s">
        <v>495</v>
      </c>
      <c r="E102" s="6">
        <v>25301.01</v>
      </c>
      <c r="F102" s="3" t="s">
        <v>339</v>
      </c>
      <c r="G102" s="4" t="s">
        <v>79</v>
      </c>
      <c r="H102" s="4" t="s">
        <v>404</v>
      </c>
      <c r="I102" s="3" t="s">
        <v>405</v>
      </c>
      <c r="J102" s="4" t="s">
        <v>79</v>
      </c>
      <c r="K102" s="3" t="s">
        <v>23</v>
      </c>
      <c r="L102" s="4" t="s">
        <v>427</v>
      </c>
      <c r="M102" s="36">
        <f t="shared" ref="M102:M136" si="28">EOMONTH(G102,-3)+1</f>
        <v>45323</v>
      </c>
      <c r="N102" s="36">
        <f t="shared" ref="N102:N136" si="29">EOMONTH(M102,1)</f>
        <v>45382</v>
      </c>
      <c r="O102" s="37">
        <f t="shared" si="26"/>
        <v>-30</v>
      </c>
      <c r="P102" s="37">
        <f t="shared" ref="P102:P136" si="30">N102-G102+O102</f>
        <v>-59</v>
      </c>
      <c r="Q102" s="38">
        <v>0</v>
      </c>
      <c r="R102" s="37">
        <f t="shared" si="27"/>
        <v>-59</v>
      </c>
      <c r="S102" s="39">
        <f t="shared" ref="S102:S136" si="31">E102*R102</f>
        <v>-1492759.5899999999</v>
      </c>
    </row>
    <row r="103" spans="1:20">
      <c r="A103" s="3" t="s">
        <v>497</v>
      </c>
      <c r="B103" s="3" t="s">
        <v>25</v>
      </c>
      <c r="C103" s="3" t="s">
        <v>359</v>
      </c>
      <c r="D103" s="3" t="s">
        <v>495</v>
      </c>
      <c r="E103" s="6">
        <v>75.64</v>
      </c>
      <c r="F103" s="3" t="s">
        <v>339</v>
      </c>
      <c r="G103" s="4" t="s">
        <v>79</v>
      </c>
      <c r="H103" s="4" t="s">
        <v>404</v>
      </c>
      <c r="I103" s="3" t="s">
        <v>405</v>
      </c>
      <c r="J103" s="4" t="s">
        <v>79</v>
      </c>
      <c r="K103" s="3" t="s">
        <v>23</v>
      </c>
      <c r="L103" s="4" t="s">
        <v>427</v>
      </c>
      <c r="M103" s="36">
        <f t="shared" si="28"/>
        <v>45323</v>
      </c>
      <c r="N103" s="36">
        <f t="shared" si="29"/>
        <v>45382</v>
      </c>
      <c r="O103" s="37">
        <f t="shared" si="26"/>
        <v>-30</v>
      </c>
      <c r="P103" s="37">
        <f t="shared" si="30"/>
        <v>-59</v>
      </c>
      <c r="Q103" s="38">
        <v>0</v>
      </c>
      <c r="R103" s="37">
        <f t="shared" si="27"/>
        <v>-59</v>
      </c>
      <c r="S103" s="39">
        <f t="shared" si="31"/>
        <v>-4462.76</v>
      </c>
    </row>
    <row r="104" spans="1:20">
      <c r="A104" s="3" t="s">
        <v>496</v>
      </c>
      <c r="B104" s="3" t="s">
        <v>25</v>
      </c>
      <c r="C104" s="3" t="s">
        <v>358</v>
      </c>
      <c r="D104" s="3" t="s">
        <v>495</v>
      </c>
      <c r="E104" s="6">
        <v>3118.36</v>
      </c>
      <c r="F104" s="3" t="s">
        <v>339</v>
      </c>
      <c r="G104" s="4" t="s">
        <v>86</v>
      </c>
      <c r="H104" s="4" t="s">
        <v>195</v>
      </c>
      <c r="I104" s="3" t="s">
        <v>406</v>
      </c>
      <c r="J104" s="4" t="s">
        <v>86</v>
      </c>
      <c r="K104" s="3" t="s">
        <v>23</v>
      </c>
      <c r="L104" s="4" t="s">
        <v>199</v>
      </c>
      <c r="M104" s="36">
        <f t="shared" si="28"/>
        <v>45352</v>
      </c>
      <c r="N104" s="36">
        <f t="shared" si="29"/>
        <v>45412</v>
      </c>
      <c r="O104" s="37">
        <f t="shared" si="26"/>
        <v>-30.5</v>
      </c>
      <c r="P104" s="37">
        <f t="shared" si="30"/>
        <v>-60.5</v>
      </c>
      <c r="Q104" s="38">
        <v>0</v>
      </c>
      <c r="R104" s="37">
        <f t="shared" si="27"/>
        <v>-60.5</v>
      </c>
      <c r="S104" s="39">
        <f t="shared" si="31"/>
        <v>-188660.78</v>
      </c>
    </row>
    <row r="105" spans="1:20">
      <c r="A105" s="3" t="s">
        <v>494</v>
      </c>
      <c r="B105" s="3" t="s">
        <v>25</v>
      </c>
      <c r="C105" s="3" t="s">
        <v>356</v>
      </c>
      <c r="D105" s="3" t="s">
        <v>495</v>
      </c>
      <c r="E105" s="6">
        <v>25099.49</v>
      </c>
      <c r="F105" s="3" t="s">
        <v>339</v>
      </c>
      <c r="G105" s="4" t="s">
        <v>86</v>
      </c>
      <c r="H105" s="4" t="s">
        <v>195</v>
      </c>
      <c r="I105" s="3" t="s">
        <v>406</v>
      </c>
      <c r="J105" s="4" t="s">
        <v>86</v>
      </c>
      <c r="K105" s="3" t="s">
        <v>23</v>
      </c>
      <c r="L105" s="4" t="s">
        <v>199</v>
      </c>
      <c r="M105" s="36">
        <f t="shared" si="28"/>
        <v>45352</v>
      </c>
      <c r="N105" s="36">
        <f t="shared" si="29"/>
        <v>45412</v>
      </c>
      <c r="O105" s="37">
        <f t="shared" si="26"/>
        <v>-30.5</v>
      </c>
      <c r="P105" s="37">
        <f t="shared" si="30"/>
        <v>-60.5</v>
      </c>
      <c r="Q105" s="38">
        <v>0</v>
      </c>
      <c r="R105" s="37">
        <f t="shared" si="27"/>
        <v>-60.5</v>
      </c>
      <c r="S105" s="39">
        <f t="shared" si="31"/>
        <v>-1518519.145</v>
      </c>
    </row>
    <row r="106" spans="1:20">
      <c r="A106" s="3" t="s">
        <v>497</v>
      </c>
      <c r="B106" s="3" t="s">
        <v>25</v>
      </c>
      <c r="C106" s="3" t="s">
        <v>359</v>
      </c>
      <c r="D106" s="3" t="s">
        <v>495</v>
      </c>
      <c r="E106" s="6">
        <v>77.09</v>
      </c>
      <c r="F106" s="3" t="s">
        <v>339</v>
      </c>
      <c r="G106" s="4" t="s">
        <v>86</v>
      </c>
      <c r="H106" s="4" t="s">
        <v>195</v>
      </c>
      <c r="I106" s="3" t="s">
        <v>406</v>
      </c>
      <c r="J106" s="4" t="s">
        <v>86</v>
      </c>
      <c r="K106" s="3" t="s">
        <v>23</v>
      </c>
      <c r="L106" s="4" t="s">
        <v>199</v>
      </c>
      <c r="M106" s="36">
        <f t="shared" si="28"/>
        <v>45352</v>
      </c>
      <c r="N106" s="36">
        <f t="shared" si="29"/>
        <v>45412</v>
      </c>
      <c r="O106" s="37">
        <f t="shared" si="26"/>
        <v>-30.5</v>
      </c>
      <c r="P106" s="37">
        <f t="shared" si="30"/>
        <v>-60.5</v>
      </c>
      <c r="Q106" s="38">
        <v>0</v>
      </c>
      <c r="R106" s="37">
        <f t="shared" si="27"/>
        <v>-60.5</v>
      </c>
      <c r="S106" s="39">
        <f t="shared" si="31"/>
        <v>-4663.9450000000006</v>
      </c>
    </row>
    <row r="107" spans="1:20">
      <c r="A107" s="3" t="s">
        <v>494</v>
      </c>
      <c r="B107" s="3" t="s">
        <v>25</v>
      </c>
      <c r="C107" s="3" t="s">
        <v>356</v>
      </c>
      <c r="D107" s="3" t="s">
        <v>495</v>
      </c>
      <c r="E107" s="6">
        <v>23975.21</v>
      </c>
      <c r="F107" s="3" t="s">
        <v>339</v>
      </c>
      <c r="G107" s="4" t="s">
        <v>93</v>
      </c>
      <c r="H107" s="4" t="s">
        <v>93</v>
      </c>
      <c r="I107" s="3" t="s">
        <v>407</v>
      </c>
      <c r="J107" s="4" t="s">
        <v>179</v>
      </c>
      <c r="K107" s="3" t="s">
        <v>23</v>
      </c>
      <c r="L107" s="4" t="s">
        <v>507</v>
      </c>
      <c r="M107" s="36">
        <f t="shared" si="28"/>
        <v>45383</v>
      </c>
      <c r="N107" s="36">
        <f t="shared" si="29"/>
        <v>45443</v>
      </c>
      <c r="O107" s="37">
        <f t="shared" si="26"/>
        <v>-30.5</v>
      </c>
      <c r="P107" s="37">
        <f t="shared" si="30"/>
        <v>-57.5</v>
      </c>
      <c r="Q107" s="38">
        <v>0</v>
      </c>
      <c r="R107" s="37">
        <f t="shared" si="27"/>
        <v>-57.5</v>
      </c>
      <c r="S107" s="39">
        <f t="shared" si="31"/>
        <v>-1378574.575</v>
      </c>
    </row>
    <row r="108" spans="1:20">
      <c r="A108" s="3" t="s">
        <v>496</v>
      </c>
      <c r="B108" s="3" t="s">
        <v>25</v>
      </c>
      <c r="C108" s="3" t="s">
        <v>358</v>
      </c>
      <c r="D108" s="3" t="s">
        <v>495</v>
      </c>
      <c r="E108" s="6">
        <v>3137.52</v>
      </c>
      <c r="F108" s="3" t="s">
        <v>339</v>
      </c>
      <c r="G108" s="4" t="s">
        <v>93</v>
      </c>
      <c r="H108" s="4" t="s">
        <v>93</v>
      </c>
      <c r="I108" s="3" t="s">
        <v>407</v>
      </c>
      <c r="J108" s="4" t="s">
        <v>179</v>
      </c>
      <c r="K108" s="3" t="s">
        <v>23</v>
      </c>
      <c r="L108" s="4" t="s">
        <v>507</v>
      </c>
      <c r="M108" s="36">
        <f t="shared" si="28"/>
        <v>45383</v>
      </c>
      <c r="N108" s="36">
        <f t="shared" si="29"/>
        <v>45443</v>
      </c>
      <c r="O108" s="37">
        <f t="shared" si="26"/>
        <v>-30.5</v>
      </c>
      <c r="P108" s="37">
        <f t="shared" si="30"/>
        <v>-57.5</v>
      </c>
      <c r="Q108" s="38">
        <v>0</v>
      </c>
      <c r="R108" s="37">
        <f t="shared" si="27"/>
        <v>-57.5</v>
      </c>
      <c r="S108" s="39">
        <f t="shared" si="31"/>
        <v>-180407.4</v>
      </c>
    </row>
    <row r="109" spans="1:20">
      <c r="A109" s="3" t="s">
        <v>497</v>
      </c>
      <c r="B109" s="3" t="s">
        <v>25</v>
      </c>
      <c r="C109" s="3" t="s">
        <v>359</v>
      </c>
      <c r="D109" s="3" t="s">
        <v>495</v>
      </c>
      <c r="E109" s="6">
        <v>77.09</v>
      </c>
      <c r="F109" s="3" t="s">
        <v>339</v>
      </c>
      <c r="G109" s="4" t="s">
        <v>93</v>
      </c>
      <c r="H109" s="4" t="s">
        <v>93</v>
      </c>
      <c r="I109" s="3" t="s">
        <v>407</v>
      </c>
      <c r="J109" s="4" t="s">
        <v>179</v>
      </c>
      <c r="K109" s="3" t="s">
        <v>23</v>
      </c>
      <c r="L109" s="4" t="s">
        <v>507</v>
      </c>
      <c r="M109" s="36">
        <f t="shared" si="28"/>
        <v>45383</v>
      </c>
      <c r="N109" s="36">
        <f t="shared" si="29"/>
        <v>45443</v>
      </c>
      <c r="O109" s="37">
        <f t="shared" si="26"/>
        <v>-30.5</v>
      </c>
      <c r="P109" s="37">
        <f t="shared" si="30"/>
        <v>-57.5</v>
      </c>
      <c r="Q109" s="38">
        <v>0</v>
      </c>
      <c r="R109" s="37">
        <f t="shared" si="27"/>
        <v>-57.5</v>
      </c>
      <c r="S109" s="39">
        <f t="shared" si="31"/>
        <v>-4432.6750000000002</v>
      </c>
    </row>
    <row r="110" spans="1:20">
      <c r="A110" s="3" t="s">
        <v>496</v>
      </c>
      <c r="B110" s="3" t="s">
        <v>25</v>
      </c>
      <c r="C110" s="3" t="s">
        <v>358</v>
      </c>
      <c r="D110" s="3" t="s">
        <v>495</v>
      </c>
      <c r="E110" s="6">
        <v>2795.19</v>
      </c>
      <c r="F110" s="3" t="s">
        <v>339</v>
      </c>
      <c r="G110" s="4" t="s">
        <v>100</v>
      </c>
      <c r="H110" s="4" t="s">
        <v>408</v>
      </c>
      <c r="I110" s="3" t="s">
        <v>409</v>
      </c>
      <c r="J110" s="4" t="s">
        <v>100</v>
      </c>
      <c r="K110" s="3" t="s">
        <v>23</v>
      </c>
      <c r="L110" s="4" t="s">
        <v>434</v>
      </c>
      <c r="M110" s="36">
        <f t="shared" si="28"/>
        <v>45413</v>
      </c>
      <c r="N110" s="36">
        <f t="shared" si="29"/>
        <v>45473</v>
      </c>
      <c r="O110" s="37">
        <f t="shared" si="26"/>
        <v>-30.5</v>
      </c>
      <c r="P110" s="37">
        <f t="shared" si="30"/>
        <v>-60.5</v>
      </c>
      <c r="Q110" s="38">
        <v>0</v>
      </c>
      <c r="R110" s="37">
        <f t="shared" si="27"/>
        <v>-60.5</v>
      </c>
      <c r="S110" s="39">
        <f t="shared" si="31"/>
        <v>-169108.995</v>
      </c>
    </row>
    <row r="111" spans="1:20">
      <c r="A111" s="3" t="s">
        <v>494</v>
      </c>
      <c r="B111" s="3" t="s">
        <v>25</v>
      </c>
      <c r="C111" s="3" t="s">
        <v>356</v>
      </c>
      <c r="D111" s="3" t="s">
        <v>495</v>
      </c>
      <c r="E111" s="6">
        <v>21685.119999999999</v>
      </c>
      <c r="F111" s="3" t="s">
        <v>339</v>
      </c>
      <c r="G111" s="4" t="s">
        <v>100</v>
      </c>
      <c r="H111" s="4" t="s">
        <v>408</v>
      </c>
      <c r="I111" s="3" t="s">
        <v>409</v>
      </c>
      <c r="J111" s="4" t="s">
        <v>100</v>
      </c>
      <c r="K111" s="3" t="s">
        <v>23</v>
      </c>
      <c r="L111" s="4" t="s">
        <v>434</v>
      </c>
      <c r="M111" s="36">
        <f t="shared" si="28"/>
        <v>45413</v>
      </c>
      <c r="N111" s="36">
        <f t="shared" si="29"/>
        <v>45473</v>
      </c>
      <c r="O111" s="37">
        <f t="shared" si="26"/>
        <v>-30.5</v>
      </c>
      <c r="P111" s="37">
        <f t="shared" si="30"/>
        <v>-60.5</v>
      </c>
      <c r="Q111" s="38">
        <v>0</v>
      </c>
      <c r="R111" s="37">
        <f t="shared" si="27"/>
        <v>-60.5</v>
      </c>
      <c r="S111" s="39">
        <f t="shared" si="31"/>
        <v>-1311949.76</v>
      </c>
    </row>
    <row r="112" spans="1:20">
      <c r="A112" s="3" t="s">
        <v>497</v>
      </c>
      <c r="B112" s="3" t="s">
        <v>25</v>
      </c>
      <c r="C112" s="3" t="s">
        <v>359</v>
      </c>
      <c r="D112" s="3" t="s">
        <v>495</v>
      </c>
      <c r="E112" s="6">
        <v>86.25</v>
      </c>
      <c r="F112" s="3" t="s">
        <v>339</v>
      </c>
      <c r="G112" s="4" t="s">
        <v>100</v>
      </c>
      <c r="H112" s="4" t="s">
        <v>408</v>
      </c>
      <c r="I112" s="3" t="s">
        <v>409</v>
      </c>
      <c r="J112" s="4" t="s">
        <v>100</v>
      </c>
      <c r="K112" s="3" t="s">
        <v>23</v>
      </c>
      <c r="L112" s="4" t="s">
        <v>434</v>
      </c>
      <c r="M112" s="36">
        <f t="shared" si="28"/>
        <v>45413</v>
      </c>
      <c r="N112" s="36">
        <f t="shared" si="29"/>
        <v>45473</v>
      </c>
      <c r="O112" s="37">
        <f t="shared" si="26"/>
        <v>-30.5</v>
      </c>
      <c r="P112" s="37">
        <f t="shared" si="30"/>
        <v>-60.5</v>
      </c>
      <c r="Q112" s="38">
        <v>0</v>
      </c>
      <c r="R112" s="37">
        <f t="shared" si="27"/>
        <v>-60.5</v>
      </c>
      <c r="S112" s="39">
        <f t="shared" si="31"/>
        <v>-5218.125</v>
      </c>
    </row>
    <row r="113" spans="1:19">
      <c r="A113" s="3" t="s">
        <v>494</v>
      </c>
      <c r="B113" s="3" t="s">
        <v>25</v>
      </c>
      <c r="C113" s="3" t="s">
        <v>356</v>
      </c>
      <c r="D113" s="3" t="s">
        <v>495</v>
      </c>
      <c r="E113" s="6">
        <v>22213.66</v>
      </c>
      <c r="F113" s="3" t="s">
        <v>339</v>
      </c>
      <c r="G113" s="4" t="s">
        <v>107</v>
      </c>
      <c r="H113" s="4" t="s">
        <v>410</v>
      </c>
      <c r="I113" s="3" t="s">
        <v>411</v>
      </c>
      <c r="J113" s="4" t="s">
        <v>107</v>
      </c>
      <c r="K113" s="3" t="s">
        <v>23</v>
      </c>
      <c r="L113" s="4" t="s">
        <v>395</v>
      </c>
      <c r="M113" s="36">
        <f t="shared" si="28"/>
        <v>45444</v>
      </c>
      <c r="N113" s="36">
        <f t="shared" si="29"/>
        <v>45504</v>
      </c>
      <c r="O113" s="37">
        <f t="shared" si="26"/>
        <v>-30.5</v>
      </c>
      <c r="P113" s="37">
        <f t="shared" si="30"/>
        <v>-59.5</v>
      </c>
      <c r="Q113" s="38">
        <v>0</v>
      </c>
      <c r="R113" s="37">
        <f t="shared" si="27"/>
        <v>-59.5</v>
      </c>
      <c r="S113" s="39">
        <f t="shared" si="31"/>
        <v>-1321712.77</v>
      </c>
    </row>
    <row r="114" spans="1:19">
      <c r="A114" s="3" t="s">
        <v>496</v>
      </c>
      <c r="B114" s="3" t="s">
        <v>25</v>
      </c>
      <c r="C114" s="3" t="s">
        <v>358</v>
      </c>
      <c r="D114" s="3" t="s">
        <v>495</v>
      </c>
      <c r="E114" s="6">
        <v>2795.19</v>
      </c>
      <c r="F114" s="3" t="s">
        <v>339</v>
      </c>
      <c r="G114" s="4" t="s">
        <v>107</v>
      </c>
      <c r="H114" s="4" t="s">
        <v>410</v>
      </c>
      <c r="I114" s="3" t="s">
        <v>411</v>
      </c>
      <c r="J114" s="4" t="s">
        <v>107</v>
      </c>
      <c r="K114" s="3" t="s">
        <v>23</v>
      </c>
      <c r="L114" s="4" t="s">
        <v>395</v>
      </c>
      <c r="M114" s="36">
        <f t="shared" si="28"/>
        <v>45444</v>
      </c>
      <c r="N114" s="36">
        <f t="shared" si="29"/>
        <v>45504</v>
      </c>
      <c r="O114" s="37">
        <f t="shared" si="26"/>
        <v>-30.5</v>
      </c>
      <c r="P114" s="37">
        <f t="shared" si="30"/>
        <v>-59.5</v>
      </c>
      <c r="Q114" s="38">
        <v>0</v>
      </c>
      <c r="R114" s="37">
        <f t="shared" si="27"/>
        <v>-59.5</v>
      </c>
      <c r="S114" s="39">
        <f t="shared" si="31"/>
        <v>-166313.80499999999</v>
      </c>
    </row>
    <row r="115" spans="1:19">
      <c r="A115" s="3" t="s">
        <v>497</v>
      </c>
      <c r="B115" s="3" t="s">
        <v>25</v>
      </c>
      <c r="C115" s="3" t="s">
        <v>359</v>
      </c>
      <c r="D115" s="3" t="s">
        <v>495</v>
      </c>
      <c r="E115" s="6">
        <v>85.67</v>
      </c>
      <c r="F115" s="3" t="s">
        <v>339</v>
      </c>
      <c r="G115" s="4" t="s">
        <v>107</v>
      </c>
      <c r="H115" s="4" t="s">
        <v>410</v>
      </c>
      <c r="I115" s="3" t="s">
        <v>411</v>
      </c>
      <c r="J115" s="4" t="s">
        <v>107</v>
      </c>
      <c r="K115" s="3" t="s">
        <v>23</v>
      </c>
      <c r="L115" s="4" t="s">
        <v>395</v>
      </c>
      <c r="M115" s="36">
        <f t="shared" si="28"/>
        <v>45444</v>
      </c>
      <c r="N115" s="36">
        <f t="shared" si="29"/>
        <v>45504</v>
      </c>
      <c r="O115" s="37">
        <f t="shared" si="26"/>
        <v>-30.5</v>
      </c>
      <c r="P115" s="37">
        <f t="shared" si="30"/>
        <v>-59.5</v>
      </c>
      <c r="Q115" s="38">
        <v>0</v>
      </c>
      <c r="R115" s="37">
        <f t="shared" si="27"/>
        <v>-59.5</v>
      </c>
      <c r="S115" s="39">
        <f t="shared" si="31"/>
        <v>-5097.3649999999998</v>
      </c>
    </row>
    <row r="116" spans="1:19">
      <c r="A116" s="3" t="s">
        <v>494</v>
      </c>
      <c r="B116" s="3" t="s">
        <v>25</v>
      </c>
      <c r="C116" s="3" t="s">
        <v>356</v>
      </c>
      <c r="D116" s="3" t="s">
        <v>495</v>
      </c>
      <c r="E116" s="6">
        <v>22492.16</v>
      </c>
      <c r="F116" s="3" t="s">
        <v>339</v>
      </c>
      <c r="G116" s="4" t="s">
        <v>114</v>
      </c>
      <c r="H116" s="4" t="s">
        <v>114</v>
      </c>
      <c r="I116" s="3" t="s">
        <v>413</v>
      </c>
      <c r="J116" s="4" t="s">
        <v>475</v>
      </c>
      <c r="K116" s="3" t="s">
        <v>23</v>
      </c>
      <c r="L116" s="4" t="s">
        <v>508</v>
      </c>
      <c r="M116" s="36">
        <f t="shared" si="28"/>
        <v>45474</v>
      </c>
      <c r="N116" s="36">
        <f t="shared" si="29"/>
        <v>45535</v>
      </c>
      <c r="O116" s="37">
        <f t="shared" si="26"/>
        <v>-31</v>
      </c>
      <c r="P116" s="37">
        <f t="shared" si="30"/>
        <v>-58</v>
      </c>
      <c r="Q116" s="38">
        <v>0</v>
      </c>
      <c r="R116" s="37">
        <f t="shared" si="27"/>
        <v>-58</v>
      </c>
      <c r="S116" s="39">
        <f t="shared" si="31"/>
        <v>-1304545.28</v>
      </c>
    </row>
    <row r="117" spans="1:19">
      <c r="A117" s="3" t="s">
        <v>496</v>
      </c>
      <c r="B117" s="3" t="s">
        <v>25</v>
      </c>
      <c r="C117" s="3" t="s">
        <v>358</v>
      </c>
      <c r="D117" s="3" t="s">
        <v>495</v>
      </c>
      <c r="E117" s="6">
        <v>2797.98</v>
      </c>
      <c r="F117" s="3" t="s">
        <v>339</v>
      </c>
      <c r="G117" s="4" t="s">
        <v>114</v>
      </c>
      <c r="H117" s="4" t="s">
        <v>114</v>
      </c>
      <c r="I117" s="3" t="s">
        <v>413</v>
      </c>
      <c r="J117" s="4" t="s">
        <v>475</v>
      </c>
      <c r="K117" s="3" t="s">
        <v>23</v>
      </c>
      <c r="L117" s="4" t="s">
        <v>508</v>
      </c>
      <c r="M117" s="36">
        <f t="shared" si="28"/>
        <v>45474</v>
      </c>
      <c r="N117" s="36">
        <f t="shared" si="29"/>
        <v>45535</v>
      </c>
      <c r="O117" s="37">
        <f t="shared" si="26"/>
        <v>-31</v>
      </c>
      <c r="P117" s="37">
        <f t="shared" si="30"/>
        <v>-58</v>
      </c>
      <c r="Q117" s="38">
        <v>0</v>
      </c>
      <c r="R117" s="37">
        <f t="shared" si="27"/>
        <v>-58</v>
      </c>
      <c r="S117" s="39">
        <f t="shared" si="31"/>
        <v>-162282.84</v>
      </c>
    </row>
    <row r="118" spans="1:19">
      <c r="A118" s="3" t="s">
        <v>497</v>
      </c>
      <c r="B118" s="3" t="s">
        <v>25</v>
      </c>
      <c r="C118" s="3" t="s">
        <v>359</v>
      </c>
      <c r="D118" s="3" t="s">
        <v>495</v>
      </c>
      <c r="E118" s="6">
        <v>85.67</v>
      </c>
      <c r="F118" s="3" t="s">
        <v>339</v>
      </c>
      <c r="G118" s="4" t="s">
        <v>114</v>
      </c>
      <c r="H118" s="4" t="s">
        <v>114</v>
      </c>
      <c r="I118" s="3" t="s">
        <v>413</v>
      </c>
      <c r="J118" s="4" t="s">
        <v>475</v>
      </c>
      <c r="K118" s="3" t="s">
        <v>23</v>
      </c>
      <c r="L118" s="4" t="s">
        <v>508</v>
      </c>
      <c r="M118" s="36">
        <f t="shared" si="28"/>
        <v>45474</v>
      </c>
      <c r="N118" s="36">
        <f t="shared" si="29"/>
        <v>45535</v>
      </c>
      <c r="O118" s="37">
        <f t="shared" si="26"/>
        <v>-31</v>
      </c>
      <c r="P118" s="37">
        <f t="shared" si="30"/>
        <v>-58</v>
      </c>
      <c r="Q118" s="38">
        <v>0</v>
      </c>
      <c r="R118" s="37">
        <f t="shared" si="27"/>
        <v>-58</v>
      </c>
      <c r="S118" s="39">
        <f t="shared" si="31"/>
        <v>-4968.8599999999997</v>
      </c>
    </row>
    <row r="119" spans="1:19">
      <c r="A119" s="3" t="s">
        <v>494</v>
      </c>
      <c r="B119" s="3" t="s">
        <v>25</v>
      </c>
      <c r="C119" s="3" t="s">
        <v>356</v>
      </c>
      <c r="D119" s="3" t="s">
        <v>495</v>
      </c>
      <c r="E119" s="6">
        <v>22316.639999999999</v>
      </c>
      <c r="F119" s="3" t="s">
        <v>339</v>
      </c>
      <c r="G119" s="4" t="s">
        <v>598</v>
      </c>
      <c r="H119" s="4" t="s">
        <v>903</v>
      </c>
      <c r="I119" s="3" t="s">
        <v>904</v>
      </c>
      <c r="J119" s="4" t="s">
        <v>598</v>
      </c>
      <c r="K119" s="3" t="s">
        <v>23</v>
      </c>
      <c r="L119" s="4" t="s">
        <v>604</v>
      </c>
      <c r="M119" s="36">
        <f t="shared" si="28"/>
        <v>45505</v>
      </c>
      <c r="N119" s="36">
        <f t="shared" si="29"/>
        <v>45565</v>
      </c>
      <c r="O119" s="37">
        <f t="shared" si="26"/>
        <v>-30.5</v>
      </c>
      <c r="P119" s="37">
        <f t="shared" si="30"/>
        <v>-60.5</v>
      </c>
      <c r="Q119" s="38">
        <v>0</v>
      </c>
      <c r="R119" s="37">
        <f t="shared" si="27"/>
        <v>-60.5</v>
      </c>
      <c r="S119" s="39">
        <f t="shared" si="31"/>
        <v>-1350156.72</v>
      </c>
    </row>
    <row r="120" spans="1:19">
      <c r="A120" s="3" t="s">
        <v>496</v>
      </c>
      <c r="B120" s="3" t="s">
        <v>25</v>
      </c>
      <c r="C120" s="3" t="s">
        <v>358</v>
      </c>
      <c r="D120" s="3" t="s">
        <v>495</v>
      </c>
      <c r="E120" s="6">
        <v>2796.82</v>
      </c>
      <c r="F120" s="3" t="s">
        <v>339</v>
      </c>
      <c r="G120" s="4" t="s">
        <v>598</v>
      </c>
      <c r="H120" s="4" t="s">
        <v>903</v>
      </c>
      <c r="I120" s="3" t="s">
        <v>904</v>
      </c>
      <c r="J120" s="4" t="s">
        <v>598</v>
      </c>
      <c r="K120" s="3" t="s">
        <v>23</v>
      </c>
      <c r="L120" s="4" t="s">
        <v>604</v>
      </c>
      <c r="M120" s="36">
        <f t="shared" si="28"/>
        <v>45505</v>
      </c>
      <c r="N120" s="36">
        <f t="shared" si="29"/>
        <v>45565</v>
      </c>
      <c r="O120" s="37">
        <f t="shared" si="26"/>
        <v>-30.5</v>
      </c>
      <c r="P120" s="37">
        <f t="shared" si="30"/>
        <v>-60.5</v>
      </c>
      <c r="Q120" s="38">
        <v>0</v>
      </c>
      <c r="R120" s="37">
        <f t="shared" si="27"/>
        <v>-60.5</v>
      </c>
      <c r="S120" s="39">
        <f t="shared" si="31"/>
        <v>-169207.61000000002</v>
      </c>
    </row>
    <row r="121" spans="1:19">
      <c r="A121" s="3" t="s">
        <v>497</v>
      </c>
      <c r="B121" s="3" t="s">
        <v>25</v>
      </c>
      <c r="C121" s="3" t="s">
        <v>359</v>
      </c>
      <c r="D121" s="3" t="s">
        <v>495</v>
      </c>
      <c r="E121" s="6">
        <v>85.67</v>
      </c>
      <c r="F121" s="3" t="s">
        <v>339</v>
      </c>
      <c r="G121" s="4" t="s">
        <v>598</v>
      </c>
      <c r="H121" s="4" t="s">
        <v>903</v>
      </c>
      <c r="I121" s="3" t="s">
        <v>904</v>
      </c>
      <c r="J121" s="4" t="s">
        <v>598</v>
      </c>
      <c r="K121" s="3" t="s">
        <v>23</v>
      </c>
      <c r="L121" s="4" t="s">
        <v>604</v>
      </c>
      <c r="M121" s="36">
        <f t="shared" si="28"/>
        <v>45505</v>
      </c>
      <c r="N121" s="36">
        <f t="shared" si="29"/>
        <v>45565</v>
      </c>
      <c r="O121" s="37">
        <f t="shared" si="26"/>
        <v>-30.5</v>
      </c>
      <c r="P121" s="37">
        <f t="shared" si="30"/>
        <v>-60.5</v>
      </c>
      <c r="Q121" s="38">
        <v>0</v>
      </c>
      <c r="R121" s="37">
        <f t="shared" si="27"/>
        <v>-60.5</v>
      </c>
      <c r="S121" s="39">
        <f t="shared" si="31"/>
        <v>-5183.0349999999999</v>
      </c>
    </row>
    <row r="122" spans="1:19">
      <c r="A122" s="3" t="s">
        <v>494</v>
      </c>
      <c r="B122" s="3" t="s">
        <v>25</v>
      </c>
      <c r="C122" s="3" t="s">
        <v>356</v>
      </c>
      <c r="D122" s="3" t="s">
        <v>495</v>
      </c>
      <c r="E122" s="6">
        <v>22199.599999999999</v>
      </c>
      <c r="F122" s="3" t="s">
        <v>339</v>
      </c>
      <c r="G122" s="4" t="s">
        <v>644</v>
      </c>
      <c r="H122" s="4" t="s">
        <v>905</v>
      </c>
      <c r="I122" s="3" t="s">
        <v>906</v>
      </c>
      <c r="J122" s="4" t="s">
        <v>644</v>
      </c>
      <c r="K122" s="3" t="s">
        <v>23</v>
      </c>
      <c r="L122" s="4" t="s">
        <v>650</v>
      </c>
      <c r="M122" s="36">
        <f t="shared" si="28"/>
        <v>45536</v>
      </c>
      <c r="N122" s="36">
        <f t="shared" si="29"/>
        <v>45596</v>
      </c>
      <c r="O122" s="37">
        <f t="shared" si="26"/>
        <v>-30.5</v>
      </c>
      <c r="P122" s="37">
        <f t="shared" si="30"/>
        <v>-57.5</v>
      </c>
      <c r="Q122" s="38">
        <v>0</v>
      </c>
      <c r="R122" s="37">
        <f t="shared" si="27"/>
        <v>-57.5</v>
      </c>
      <c r="S122" s="39">
        <f t="shared" si="31"/>
        <v>-1276477</v>
      </c>
    </row>
    <row r="123" spans="1:19">
      <c r="A123" s="3" t="s">
        <v>496</v>
      </c>
      <c r="B123" s="3" t="s">
        <v>25</v>
      </c>
      <c r="C123" s="3" t="s">
        <v>358</v>
      </c>
      <c r="D123" s="3" t="s">
        <v>495</v>
      </c>
      <c r="E123" s="6">
        <v>2797.99</v>
      </c>
      <c r="F123" s="3" t="s">
        <v>339</v>
      </c>
      <c r="G123" s="4" t="s">
        <v>644</v>
      </c>
      <c r="H123" s="4" t="s">
        <v>905</v>
      </c>
      <c r="I123" s="3" t="s">
        <v>906</v>
      </c>
      <c r="J123" s="4" t="s">
        <v>644</v>
      </c>
      <c r="K123" s="3" t="s">
        <v>23</v>
      </c>
      <c r="L123" s="4" t="s">
        <v>650</v>
      </c>
      <c r="M123" s="36">
        <f t="shared" si="28"/>
        <v>45536</v>
      </c>
      <c r="N123" s="36">
        <f t="shared" si="29"/>
        <v>45596</v>
      </c>
      <c r="O123" s="37">
        <f t="shared" si="26"/>
        <v>-30.5</v>
      </c>
      <c r="P123" s="37">
        <f t="shared" si="30"/>
        <v>-57.5</v>
      </c>
      <c r="Q123" s="38">
        <v>0</v>
      </c>
      <c r="R123" s="37">
        <f t="shared" si="27"/>
        <v>-57.5</v>
      </c>
      <c r="S123" s="39">
        <f t="shared" si="31"/>
        <v>-160884.42499999999</v>
      </c>
    </row>
    <row r="124" spans="1:19">
      <c r="A124" s="3" t="s">
        <v>497</v>
      </c>
      <c r="B124" s="3" t="s">
        <v>25</v>
      </c>
      <c r="C124" s="3" t="s">
        <v>359</v>
      </c>
      <c r="D124" s="3" t="s">
        <v>495</v>
      </c>
      <c r="E124" s="6">
        <v>85.67</v>
      </c>
      <c r="F124" s="3" t="s">
        <v>339</v>
      </c>
      <c r="G124" s="4" t="s">
        <v>644</v>
      </c>
      <c r="H124" s="4" t="s">
        <v>905</v>
      </c>
      <c r="I124" s="3" t="s">
        <v>906</v>
      </c>
      <c r="J124" s="4" t="s">
        <v>644</v>
      </c>
      <c r="K124" s="3" t="s">
        <v>23</v>
      </c>
      <c r="L124" s="4" t="s">
        <v>650</v>
      </c>
      <c r="M124" s="36">
        <f t="shared" si="28"/>
        <v>45536</v>
      </c>
      <c r="N124" s="36">
        <f t="shared" si="29"/>
        <v>45596</v>
      </c>
      <c r="O124" s="37">
        <f t="shared" si="26"/>
        <v>-30.5</v>
      </c>
      <c r="P124" s="37">
        <f t="shared" si="30"/>
        <v>-57.5</v>
      </c>
      <c r="Q124" s="38">
        <v>0</v>
      </c>
      <c r="R124" s="37">
        <f t="shared" si="27"/>
        <v>-57.5</v>
      </c>
      <c r="S124" s="39">
        <f t="shared" si="31"/>
        <v>-4926.0250000000005</v>
      </c>
    </row>
    <row r="125" spans="1:19">
      <c r="A125" s="3" t="s">
        <v>494</v>
      </c>
      <c r="B125" s="3" t="s">
        <v>25</v>
      </c>
      <c r="C125" s="3" t="s">
        <v>356</v>
      </c>
      <c r="D125" s="3" t="s">
        <v>495</v>
      </c>
      <c r="E125" s="6">
        <v>22201.18</v>
      </c>
      <c r="F125" s="3" t="s">
        <v>339</v>
      </c>
      <c r="G125" s="4" t="s">
        <v>692</v>
      </c>
      <c r="H125" s="4" t="s">
        <v>692</v>
      </c>
      <c r="I125" s="3" t="s">
        <v>907</v>
      </c>
      <c r="J125" s="4" t="s">
        <v>978</v>
      </c>
      <c r="K125" s="3" t="s">
        <v>23</v>
      </c>
      <c r="L125" s="4" t="s">
        <v>987</v>
      </c>
      <c r="M125" s="36">
        <f t="shared" si="28"/>
        <v>45566</v>
      </c>
      <c r="N125" s="36">
        <f t="shared" si="29"/>
        <v>45626</v>
      </c>
      <c r="O125" s="37">
        <f t="shared" si="26"/>
        <v>-30.5</v>
      </c>
      <c r="P125" s="37">
        <f t="shared" si="30"/>
        <v>-60.5</v>
      </c>
      <c r="Q125" s="38">
        <v>0</v>
      </c>
      <c r="R125" s="37">
        <f t="shared" si="27"/>
        <v>-60.5</v>
      </c>
      <c r="S125" s="39">
        <f t="shared" si="31"/>
        <v>-1343171.3900000001</v>
      </c>
    </row>
    <row r="126" spans="1:19">
      <c r="A126" s="3" t="s">
        <v>496</v>
      </c>
      <c r="B126" s="3" t="s">
        <v>25</v>
      </c>
      <c r="C126" s="3" t="s">
        <v>358</v>
      </c>
      <c r="D126" s="3" t="s">
        <v>495</v>
      </c>
      <c r="E126" s="6">
        <v>2811.77</v>
      </c>
      <c r="F126" s="3" t="s">
        <v>339</v>
      </c>
      <c r="G126" s="4" t="s">
        <v>692</v>
      </c>
      <c r="H126" s="4" t="s">
        <v>692</v>
      </c>
      <c r="I126" s="3" t="s">
        <v>907</v>
      </c>
      <c r="J126" s="4" t="s">
        <v>978</v>
      </c>
      <c r="K126" s="3" t="s">
        <v>23</v>
      </c>
      <c r="L126" s="4" t="s">
        <v>987</v>
      </c>
      <c r="M126" s="36">
        <f t="shared" si="28"/>
        <v>45566</v>
      </c>
      <c r="N126" s="36">
        <f t="shared" si="29"/>
        <v>45626</v>
      </c>
      <c r="O126" s="37">
        <f t="shared" si="26"/>
        <v>-30.5</v>
      </c>
      <c r="P126" s="37">
        <f t="shared" si="30"/>
        <v>-60.5</v>
      </c>
      <c r="Q126" s="38">
        <v>0</v>
      </c>
      <c r="R126" s="37">
        <f t="shared" si="27"/>
        <v>-60.5</v>
      </c>
      <c r="S126" s="39">
        <f t="shared" si="31"/>
        <v>-170112.08499999999</v>
      </c>
    </row>
    <row r="127" spans="1:19">
      <c r="A127" s="3" t="s">
        <v>497</v>
      </c>
      <c r="B127" s="3" t="s">
        <v>25</v>
      </c>
      <c r="C127" s="3" t="s">
        <v>359</v>
      </c>
      <c r="D127" s="3" t="s">
        <v>495</v>
      </c>
      <c r="E127" s="6">
        <v>85.67</v>
      </c>
      <c r="F127" s="3" t="s">
        <v>339</v>
      </c>
      <c r="G127" s="4" t="s">
        <v>692</v>
      </c>
      <c r="H127" s="4" t="s">
        <v>692</v>
      </c>
      <c r="I127" s="3" t="s">
        <v>907</v>
      </c>
      <c r="J127" s="4" t="s">
        <v>978</v>
      </c>
      <c r="K127" s="3" t="s">
        <v>23</v>
      </c>
      <c r="L127" s="4" t="s">
        <v>987</v>
      </c>
      <c r="M127" s="36">
        <f t="shared" si="28"/>
        <v>45566</v>
      </c>
      <c r="N127" s="36">
        <f t="shared" si="29"/>
        <v>45626</v>
      </c>
      <c r="O127" s="37">
        <f t="shared" si="26"/>
        <v>-30.5</v>
      </c>
      <c r="P127" s="37">
        <f t="shared" si="30"/>
        <v>-60.5</v>
      </c>
      <c r="Q127" s="38">
        <v>0</v>
      </c>
      <c r="R127" s="37">
        <f t="shared" si="27"/>
        <v>-60.5</v>
      </c>
      <c r="S127" s="39">
        <f t="shared" si="31"/>
        <v>-5183.0349999999999</v>
      </c>
    </row>
    <row r="128" spans="1:19">
      <c r="A128" s="3" t="s">
        <v>494</v>
      </c>
      <c r="B128" s="3" t="s">
        <v>25</v>
      </c>
      <c r="C128" s="3" t="s">
        <v>356</v>
      </c>
      <c r="D128" s="3" t="s">
        <v>495</v>
      </c>
      <c r="E128" s="6">
        <v>22944.52</v>
      </c>
      <c r="F128" s="3" t="s">
        <v>339</v>
      </c>
      <c r="G128" s="4" t="s">
        <v>752</v>
      </c>
      <c r="H128" s="4" t="s">
        <v>752</v>
      </c>
      <c r="I128" s="3" t="s">
        <v>908</v>
      </c>
      <c r="J128" s="4" t="s">
        <v>979</v>
      </c>
      <c r="K128" s="3" t="s">
        <v>23</v>
      </c>
      <c r="L128" s="4" t="s">
        <v>755</v>
      </c>
      <c r="M128" s="36">
        <f t="shared" si="28"/>
        <v>45597</v>
      </c>
      <c r="N128" s="36">
        <f t="shared" si="29"/>
        <v>45657</v>
      </c>
      <c r="O128" s="37">
        <f t="shared" si="26"/>
        <v>-30.5</v>
      </c>
      <c r="P128" s="37">
        <f t="shared" si="30"/>
        <v>-60.5</v>
      </c>
      <c r="Q128" s="38">
        <v>0</v>
      </c>
      <c r="R128" s="37">
        <f t="shared" si="27"/>
        <v>-60.5</v>
      </c>
      <c r="S128" s="39">
        <f t="shared" si="31"/>
        <v>-1388143.46</v>
      </c>
    </row>
    <row r="129" spans="1:20">
      <c r="A129" s="3" t="s">
        <v>496</v>
      </c>
      <c r="B129" s="3" t="s">
        <v>25</v>
      </c>
      <c r="C129" s="3" t="s">
        <v>358</v>
      </c>
      <c r="D129" s="3" t="s">
        <v>495</v>
      </c>
      <c r="E129" s="6">
        <v>2780.96</v>
      </c>
      <c r="F129" s="3" t="s">
        <v>339</v>
      </c>
      <c r="G129" s="4" t="s">
        <v>752</v>
      </c>
      <c r="H129" s="4" t="s">
        <v>752</v>
      </c>
      <c r="I129" s="3" t="s">
        <v>908</v>
      </c>
      <c r="J129" s="4" t="s">
        <v>979</v>
      </c>
      <c r="K129" s="3" t="s">
        <v>23</v>
      </c>
      <c r="L129" s="4" t="s">
        <v>755</v>
      </c>
      <c r="M129" s="36">
        <f t="shared" si="28"/>
        <v>45597</v>
      </c>
      <c r="N129" s="36">
        <f t="shared" si="29"/>
        <v>45657</v>
      </c>
      <c r="O129" s="37">
        <f t="shared" si="26"/>
        <v>-30.5</v>
      </c>
      <c r="P129" s="37">
        <f t="shared" si="30"/>
        <v>-60.5</v>
      </c>
      <c r="Q129" s="38">
        <v>0</v>
      </c>
      <c r="R129" s="37">
        <f t="shared" si="27"/>
        <v>-60.5</v>
      </c>
      <c r="S129" s="39">
        <f t="shared" si="31"/>
        <v>-168248.08000000002</v>
      </c>
    </row>
    <row r="130" spans="1:20">
      <c r="A130" s="3" t="s">
        <v>497</v>
      </c>
      <c r="B130" s="3" t="s">
        <v>25</v>
      </c>
      <c r="C130" s="3" t="s">
        <v>359</v>
      </c>
      <c r="D130" s="3" t="s">
        <v>495</v>
      </c>
      <c r="E130" s="6">
        <v>86.83</v>
      </c>
      <c r="F130" s="3" t="s">
        <v>339</v>
      </c>
      <c r="G130" s="4" t="s">
        <v>752</v>
      </c>
      <c r="H130" s="4" t="s">
        <v>752</v>
      </c>
      <c r="I130" s="3" t="s">
        <v>908</v>
      </c>
      <c r="J130" s="4" t="s">
        <v>979</v>
      </c>
      <c r="K130" s="3" t="s">
        <v>23</v>
      </c>
      <c r="L130" s="4" t="s">
        <v>755</v>
      </c>
      <c r="M130" s="36">
        <f t="shared" si="28"/>
        <v>45597</v>
      </c>
      <c r="N130" s="36">
        <f t="shared" si="29"/>
        <v>45657</v>
      </c>
      <c r="O130" s="37">
        <f t="shared" si="26"/>
        <v>-30.5</v>
      </c>
      <c r="P130" s="37">
        <f t="shared" si="30"/>
        <v>-60.5</v>
      </c>
      <c r="Q130" s="38">
        <v>0</v>
      </c>
      <c r="R130" s="37">
        <f t="shared" si="27"/>
        <v>-60.5</v>
      </c>
      <c r="S130" s="39">
        <f t="shared" si="31"/>
        <v>-5253.2150000000001</v>
      </c>
    </row>
    <row r="131" spans="1:20">
      <c r="A131" s="3" t="s">
        <v>494</v>
      </c>
      <c r="B131" s="3" t="s">
        <v>25</v>
      </c>
      <c r="C131" s="3" t="s">
        <v>356</v>
      </c>
      <c r="D131" s="3" t="s">
        <v>495</v>
      </c>
      <c r="E131" s="6">
        <v>23588.25</v>
      </c>
      <c r="F131" s="3" t="s">
        <v>339</v>
      </c>
      <c r="G131" s="4" t="s">
        <v>798</v>
      </c>
      <c r="H131" s="4" t="s">
        <v>798</v>
      </c>
      <c r="I131" s="3" t="s">
        <v>909</v>
      </c>
      <c r="J131" s="4" t="s">
        <v>988</v>
      </c>
      <c r="K131" s="3" t="s">
        <v>23</v>
      </c>
      <c r="L131" s="4" t="s">
        <v>806</v>
      </c>
      <c r="M131" s="36">
        <f t="shared" si="28"/>
        <v>45627</v>
      </c>
      <c r="N131" s="36">
        <f t="shared" si="29"/>
        <v>45688</v>
      </c>
      <c r="O131" s="37">
        <f t="shared" si="26"/>
        <v>-31</v>
      </c>
      <c r="P131" s="37">
        <f t="shared" si="30"/>
        <v>-58</v>
      </c>
      <c r="Q131" s="38">
        <v>0</v>
      </c>
      <c r="R131" s="37">
        <f t="shared" si="27"/>
        <v>-58</v>
      </c>
      <c r="S131" s="39">
        <f t="shared" si="31"/>
        <v>-1368118.5</v>
      </c>
    </row>
    <row r="132" spans="1:20">
      <c r="A132" s="3" t="s">
        <v>496</v>
      </c>
      <c r="B132" s="3" t="s">
        <v>25</v>
      </c>
      <c r="C132" s="3" t="s">
        <v>358</v>
      </c>
      <c r="D132" s="3" t="s">
        <v>495</v>
      </c>
      <c r="E132" s="6">
        <v>2770.08</v>
      </c>
      <c r="F132" s="3" t="s">
        <v>339</v>
      </c>
      <c r="G132" s="4" t="s">
        <v>798</v>
      </c>
      <c r="H132" s="4" t="s">
        <v>798</v>
      </c>
      <c r="I132" s="3" t="s">
        <v>909</v>
      </c>
      <c r="J132" s="4" t="s">
        <v>988</v>
      </c>
      <c r="K132" s="3" t="s">
        <v>23</v>
      </c>
      <c r="L132" s="4" t="s">
        <v>806</v>
      </c>
      <c r="M132" s="36">
        <f t="shared" si="28"/>
        <v>45627</v>
      </c>
      <c r="N132" s="36">
        <f t="shared" si="29"/>
        <v>45688</v>
      </c>
      <c r="O132" s="37">
        <f t="shared" si="26"/>
        <v>-31</v>
      </c>
      <c r="P132" s="37">
        <f t="shared" si="30"/>
        <v>-58</v>
      </c>
      <c r="Q132" s="38">
        <v>0</v>
      </c>
      <c r="R132" s="37">
        <f t="shared" si="27"/>
        <v>-58</v>
      </c>
      <c r="S132" s="39">
        <f t="shared" si="31"/>
        <v>-160664.63999999998</v>
      </c>
    </row>
    <row r="133" spans="1:20">
      <c r="A133" s="3" t="s">
        <v>497</v>
      </c>
      <c r="B133" s="3" t="s">
        <v>25</v>
      </c>
      <c r="C133" s="3" t="s">
        <v>359</v>
      </c>
      <c r="D133" s="3" t="s">
        <v>495</v>
      </c>
      <c r="E133" s="6">
        <v>118.62</v>
      </c>
      <c r="F133" s="3" t="s">
        <v>339</v>
      </c>
      <c r="G133" s="4" t="s">
        <v>798</v>
      </c>
      <c r="H133" s="4" t="s">
        <v>798</v>
      </c>
      <c r="I133" s="3" t="s">
        <v>909</v>
      </c>
      <c r="J133" s="4" t="s">
        <v>988</v>
      </c>
      <c r="K133" s="3" t="s">
        <v>23</v>
      </c>
      <c r="L133" s="4" t="s">
        <v>806</v>
      </c>
      <c r="M133" s="36">
        <f t="shared" si="28"/>
        <v>45627</v>
      </c>
      <c r="N133" s="36">
        <f t="shared" si="29"/>
        <v>45688</v>
      </c>
      <c r="O133" s="37">
        <f t="shared" si="26"/>
        <v>-31</v>
      </c>
      <c r="P133" s="37">
        <f t="shared" si="30"/>
        <v>-58</v>
      </c>
      <c r="Q133" s="38">
        <v>0</v>
      </c>
      <c r="R133" s="37">
        <f t="shared" si="27"/>
        <v>-58</v>
      </c>
      <c r="S133" s="39">
        <f t="shared" si="31"/>
        <v>-6879.96</v>
      </c>
    </row>
    <row r="134" spans="1:20">
      <c r="A134" s="3" t="s">
        <v>494</v>
      </c>
      <c r="B134" s="3" t="s">
        <v>25</v>
      </c>
      <c r="C134" s="3" t="s">
        <v>356</v>
      </c>
      <c r="D134" s="3" t="s">
        <v>495</v>
      </c>
      <c r="E134" s="6">
        <v>23363.46</v>
      </c>
      <c r="F134" s="3" t="s">
        <v>339</v>
      </c>
      <c r="G134" s="4" t="s">
        <v>859</v>
      </c>
      <c r="H134" s="4" t="s">
        <v>911</v>
      </c>
      <c r="I134" s="3" t="s">
        <v>912</v>
      </c>
      <c r="J134" s="4" t="s">
        <v>859</v>
      </c>
      <c r="K134" s="3" t="s">
        <v>23</v>
      </c>
      <c r="L134" s="4" t="s">
        <v>989</v>
      </c>
      <c r="M134" s="36">
        <f t="shared" si="28"/>
        <v>45658</v>
      </c>
      <c r="N134" s="36">
        <f t="shared" si="29"/>
        <v>45716</v>
      </c>
      <c r="O134" s="37">
        <f t="shared" si="26"/>
        <v>-29.5</v>
      </c>
      <c r="P134" s="37">
        <f t="shared" si="30"/>
        <v>-57.5</v>
      </c>
      <c r="Q134" s="38">
        <v>0</v>
      </c>
      <c r="R134" s="37">
        <f t="shared" si="27"/>
        <v>-57.5</v>
      </c>
      <c r="S134" s="39">
        <f t="shared" si="31"/>
        <v>-1343398.95</v>
      </c>
    </row>
    <row r="135" spans="1:20">
      <c r="A135" s="3" t="s">
        <v>496</v>
      </c>
      <c r="B135" s="3" t="s">
        <v>25</v>
      </c>
      <c r="C135" s="3" t="s">
        <v>358</v>
      </c>
      <c r="D135" s="3" t="s">
        <v>495</v>
      </c>
      <c r="E135" s="6">
        <v>2770.08</v>
      </c>
      <c r="F135" s="3" t="s">
        <v>339</v>
      </c>
      <c r="G135" s="4" t="s">
        <v>859</v>
      </c>
      <c r="H135" s="4" t="s">
        <v>911</v>
      </c>
      <c r="I135" s="3" t="s">
        <v>912</v>
      </c>
      <c r="J135" s="4" t="s">
        <v>859</v>
      </c>
      <c r="K135" s="3" t="s">
        <v>23</v>
      </c>
      <c r="L135" s="4" t="s">
        <v>989</v>
      </c>
      <c r="M135" s="36">
        <f t="shared" si="28"/>
        <v>45658</v>
      </c>
      <c r="N135" s="36">
        <f t="shared" si="29"/>
        <v>45716</v>
      </c>
      <c r="O135" s="37">
        <f t="shared" si="26"/>
        <v>-29.5</v>
      </c>
      <c r="P135" s="37">
        <f t="shared" si="30"/>
        <v>-57.5</v>
      </c>
      <c r="Q135" s="38">
        <v>0</v>
      </c>
      <c r="R135" s="37">
        <f t="shared" si="27"/>
        <v>-57.5</v>
      </c>
      <c r="S135" s="39">
        <f t="shared" si="31"/>
        <v>-159279.6</v>
      </c>
    </row>
    <row r="136" spans="1:20">
      <c r="A136" s="3" t="s">
        <v>497</v>
      </c>
      <c r="B136" s="3" t="s">
        <v>25</v>
      </c>
      <c r="C136" s="3" t="s">
        <v>359</v>
      </c>
      <c r="D136" s="3" t="s">
        <v>495</v>
      </c>
      <c r="E136" s="6">
        <v>118.62</v>
      </c>
      <c r="F136" s="3" t="s">
        <v>339</v>
      </c>
      <c r="G136" s="4" t="s">
        <v>859</v>
      </c>
      <c r="H136" s="4" t="s">
        <v>911</v>
      </c>
      <c r="I136" s="3" t="s">
        <v>912</v>
      </c>
      <c r="J136" s="4" t="s">
        <v>859</v>
      </c>
      <c r="K136" s="3" t="s">
        <v>23</v>
      </c>
      <c r="L136" s="4" t="s">
        <v>989</v>
      </c>
      <c r="M136" s="36">
        <f t="shared" si="28"/>
        <v>45658</v>
      </c>
      <c r="N136" s="36">
        <f t="shared" si="29"/>
        <v>45716</v>
      </c>
      <c r="O136" s="37">
        <f t="shared" si="26"/>
        <v>-29.5</v>
      </c>
      <c r="P136" s="37">
        <f t="shared" si="30"/>
        <v>-57.5</v>
      </c>
      <c r="Q136" s="38">
        <v>0</v>
      </c>
      <c r="R136" s="37">
        <f t="shared" si="27"/>
        <v>-57.5</v>
      </c>
      <c r="S136" s="46">
        <f t="shared" si="31"/>
        <v>-6820.6500000000005</v>
      </c>
    </row>
    <row r="137" spans="1:20" ht="13.5" thickBot="1">
      <c r="E137" s="43">
        <f>SUM(E101:E136)</f>
        <v>313113.80000000005</v>
      </c>
      <c r="S137" s="43">
        <f>SUM(S101:S136)</f>
        <v>-18510078.180000003</v>
      </c>
      <c r="T137" s="45">
        <f>S137/E137</f>
        <v>-59.116136625086469</v>
      </c>
    </row>
    <row r="138" spans="1:20" ht="14.25" thickTop="1" thickBot="1"/>
    <row r="139" spans="1:20" ht="17.25" thickTop="1" thickBot="1">
      <c r="A139" s="70" t="s">
        <v>1023</v>
      </c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2"/>
    </row>
    <row r="140" spans="1:20" ht="39.75" thickTop="1" thickBot="1">
      <c r="A140" s="1" t="s">
        <v>488</v>
      </c>
      <c r="B140" s="1" t="s">
        <v>3</v>
      </c>
      <c r="C140" s="1" t="s">
        <v>489</v>
      </c>
      <c r="D140" s="1" t="s">
        <v>7</v>
      </c>
      <c r="E140" s="1" t="s">
        <v>17</v>
      </c>
      <c r="F140" s="1" t="s">
        <v>5</v>
      </c>
      <c r="G140" s="1" t="s">
        <v>490</v>
      </c>
      <c r="H140" s="1" t="s">
        <v>353</v>
      </c>
      <c r="I140" s="1" t="s">
        <v>354</v>
      </c>
      <c r="J140" s="1" t="s">
        <v>491</v>
      </c>
      <c r="K140" s="1" t="s">
        <v>492</v>
      </c>
      <c r="L140" s="1" t="s">
        <v>493</v>
      </c>
      <c r="M140" s="69" t="s">
        <v>1028</v>
      </c>
      <c r="N140" s="69" t="s">
        <v>1029</v>
      </c>
      <c r="O140" s="69" t="s">
        <v>1030</v>
      </c>
      <c r="P140" s="69" t="s">
        <v>1031</v>
      </c>
      <c r="Q140" s="69" t="s">
        <v>1032</v>
      </c>
      <c r="R140" s="69" t="s">
        <v>1018</v>
      </c>
      <c r="S140" s="69" t="s">
        <v>1017</v>
      </c>
      <c r="T140" s="69" t="s">
        <v>1033</v>
      </c>
    </row>
    <row r="141" spans="1:20">
      <c r="A141" s="3" t="s">
        <v>494</v>
      </c>
      <c r="B141" s="3" t="s">
        <v>25</v>
      </c>
      <c r="C141" s="3" t="s">
        <v>356</v>
      </c>
      <c r="D141" s="3" t="s">
        <v>495</v>
      </c>
      <c r="E141" s="6">
        <v>2352.4499999999998</v>
      </c>
      <c r="F141" s="3" t="s">
        <v>333</v>
      </c>
      <c r="G141" s="4" t="s">
        <v>121</v>
      </c>
      <c r="H141" s="4" t="s">
        <v>417</v>
      </c>
      <c r="I141" s="3" t="s">
        <v>418</v>
      </c>
      <c r="J141" s="4" t="s">
        <v>117</v>
      </c>
      <c r="K141" s="3" t="s">
        <v>23</v>
      </c>
      <c r="L141" s="4" t="s">
        <v>269</v>
      </c>
      <c r="M141" s="36">
        <f>EOMONTH(G141,-3)+1</f>
        <v>45323</v>
      </c>
      <c r="N141" s="36">
        <f>EOMONTH(M141,1)</f>
        <v>45382</v>
      </c>
      <c r="O141" s="37">
        <f t="shared" ref="O141:O150" si="32">(M141-N141-1)/2</f>
        <v>-30</v>
      </c>
      <c r="P141" s="37">
        <f>N141-G141+O141</f>
        <v>-35</v>
      </c>
      <c r="Q141" s="38">
        <v>0</v>
      </c>
      <c r="R141" s="37">
        <f t="shared" ref="R141:R150" si="33">SUM(P141:Q141)</f>
        <v>-35</v>
      </c>
      <c r="S141" s="39">
        <f>E141*R141</f>
        <v>-82335.75</v>
      </c>
    </row>
    <row r="142" spans="1:20">
      <c r="A142" s="3" t="s">
        <v>496</v>
      </c>
      <c r="B142" s="3" t="s">
        <v>25</v>
      </c>
      <c r="C142" s="3" t="s">
        <v>358</v>
      </c>
      <c r="D142" s="3" t="s">
        <v>495</v>
      </c>
      <c r="E142" s="6">
        <v>345.22</v>
      </c>
      <c r="F142" s="3" t="s">
        <v>333</v>
      </c>
      <c r="G142" s="4" t="s">
        <v>121</v>
      </c>
      <c r="H142" s="4" t="s">
        <v>417</v>
      </c>
      <c r="I142" s="3" t="s">
        <v>418</v>
      </c>
      <c r="J142" s="4" t="s">
        <v>117</v>
      </c>
      <c r="K142" s="3" t="s">
        <v>23</v>
      </c>
      <c r="L142" s="4" t="s">
        <v>269</v>
      </c>
      <c r="M142" s="36">
        <f t="shared" ref="M142:M150" si="34">EOMONTH(G142,-3)+1</f>
        <v>45323</v>
      </c>
      <c r="N142" s="36">
        <f t="shared" ref="N142:N150" si="35">EOMONTH(M142,1)</f>
        <v>45382</v>
      </c>
      <c r="O142" s="37">
        <f t="shared" si="32"/>
        <v>-30</v>
      </c>
      <c r="P142" s="37">
        <f t="shared" ref="P142:P150" si="36">N142-G142+O142</f>
        <v>-35</v>
      </c>
      <c r="Q142" s="38">
        <v>0</v>
      </c>
      <c r="R142" s="37">
        <f t="shared" si="33"/>
        <v>-35</v>
      </c>
      <c r="S142" s="39">
        <f t="shared" ref="S142:S150" si="37">E142*R142</f>
        <v>-12082.7</v>
      </c>
    </row>
    <row r="143" spans="1:20">
      <c r="A143" s="3" t="s">
        <v>497</v>
      </c>
      <c r="B143" s="3" t="s">
        <v>25</v>
      </c>
      <c r="C143" s="3" t="s">
        <v>359</v>
      </c>
      <c r="D143" s="3" t="s">
        <v>495</v>
      </c>
      <c r="E143" s="6">
        <v>10.98</v>
      </c>
      <c r="F143" s="3" t="s">
        <v>333</v>
      </c>
      <c r="G143" s="4" t="s">
        <v>121</v>
      </c>
      <c r="H143" s="4" t="s">
        <v>417</v>
      </c>
      <c r="I143" s="3" t="s">
        <v>418</v>
      </c>
      <c r="J143" s="4" t="s">
        <v>117</v>
      </c>
      <c r="K143" s="3" t="s">
        <v>23</v>
      </c>
      <c r="L143" s="4" t="s">
        <v>269</v>
      </c>
      <c r="M143" s="36">
        <f t="shared" si="34"/>
        <v>45323</v>
      </c>
      <c r="N143" s="36">
        <f t="shared" si="35"/>
        <v>45382</v>
      </c>
      <c r="O143" s="37">
        <f t="shared" si="32"/>
        <v>-30</v>
      </c>
      <c r="P143" s="37">
        <f t="shared" si="36"/>
        <v>-35</v>
      </c>
      <c r="Q143" s="38">
        <v>0</v>
      </c>
      <c r="R143" s="37">
        <f t="shared" si="33"/>
        <v>-35</v>
      </c>
      <c r="S143" s="39">
        <f t="shared" si="37"/>
        <v>-384.3</v>
      </c>
    </row>
    <row r="144" spans="1:20">
      <c r="A144" s="3" t="s">
        <v>494</v>
      </c>
      <c r="B144" s="3" t="s">
        <v>25</v>
      </c>
      <c r="C144" s="3" t="s">
        <v>356</v>
      </c>
      <c r="D144" s="3" t="s">
        <v>495</v>
      </c>
      <c r="E144" s="6">
        <v>2359.5500000000002</v>
      </c>
      <c r="F144" s="3" t="s">
        <v>333</v>
      </c>
      <c r="G144" s="4" t="s">
        <v>230</v>
      </c>
      <c r="H144" s="4" t="s">
        <v>279</v>
      </c>
      <c r="I144" s="3" t="s">
        <v>419</v>
      </c>
      <c r="J144" s="4" t="s">
        <v>146</v>
      </c>
      <c r="K144" s="3" t="s">
        <v>23</v>
      </c>
      <c r="L144" s="4" t="s">
        <v>230</v>
      </c>
      <c r="M144" s="36">
        <f t="shared" si="34"/>
        <v>45352</v>
      </c>
      <c r="N144" s="36">
        <f t="shared" si="35"/>
        <v>45412</v>
      </c>
      <c r="O144" s="37">
        <f t="shared" si="32"/>
        <v>-30.5</v>
      </c>
      <c r="P144" s="37">
        <f t="shared" si="36"/>
        <v>-36.5</v>
      </c>
      <c r="Q144" s="38">
        <v>0</v>
      </c>
      <c r="R144" s="37">
        <f t="shared" si="33"/>
        <v>-36.5</v>
      </c>
      <c r="S144" s="39">
        <f t="shared" si="37"/>
        <v>-86123.575000000012</v>
      </c>
    </row>
    <row r="145" spans="1:19">
      <c r="A145" s="3" t="s">
        <v>496</v>
      </c>
      <c r="B145" s="3" t="s">
        <v>25</v>
      </c>
      <c r="C145" s="3" t="s">
        <v>358</v>
      </c>
      <c r="D145" s="3" t="s">
        <v>495</v>
      </c>
      <c r="E145" s="6">
        <v>346.61</v>
      </c>
      <c r="F145" s="3" t="s">
        <v>333</v>
      </c>
      <c r="G145" s="4" t="s">
        <v>230</v>
      </c>
      <c r="H145" s="4" t="s">
        <v>279</v>
      </c>
      <c r="I145" s="3" t="s">
        <v>419</v>
      </c>
      <c r="J145" s="4" t="s">
        <v>146</v>
      </c>
      <c r="K145" s="3" t="s">
        <v>23</v>
      </c>
      <c r="L145" s="4" t="s">
        <v>230</v>
      </c>
      <c r="M145" s="36">
        <f t="shared" si="34"/>
        <v>45352</v>
      </c>
      <c r="N145" s="36">
        <f t="shared" si="35"/>
        <v>45412</v>
      </c>
      <c r="O145" s="37">
        <f t="shared" si="32"/>
        <v>-30.5</v>
      </c>
      <c r="P145" s="37">
        <f t="shared" si="36"/>
        <v>-36.5</v>
      </c>
      <c r="Q145" s="38">
        <v>0</v>
      </c>
      <c r="R145" s="37">
        <f t="shared" si="33"/>
        <v>-36.5</v>
      </c>
      <c r="S145" s="39">
        <f t="shared" si="37"/>
        <v>-12651.265000000001</v>
      </c>
    </row>
    <row r="146" spans="1:19">
      <c r="A146" s="3" t="s">
        <v>497</v>
      </c>
      <c r="B146" s="3" t="s">
        <v>25</v>
      </c>
      <c r="C146" s="3" t="s">
        <v>359</v>
      </c>
      <c r="D146" s="3" t="s">
        <v>495</v>
      </c>
      <c r="E146" s="6">
        <v>10.98</v>
      </c>
      <c r="F146" s="3" t="s">
        <v>333</v>
      </c>
      <c r="G146" s="4" t="s">
        <v>230</v>
      </c>
      <c r="H146" s="4" t="s">
        <v>279</v>
      </c>
      <c r="I146" s="3" t="s">
        <v>419</v>
      </c>
      <c r="J146" s="4" t="s">
        <v>146</v>
      </c>
      <c r="K146" s="3" t="s">
        <v>23</v>
      </c>
      <c r="L146" s="4" t="s">
        <v>230</v>
      </c>
      <c r="M146" s="36">
        <f t="shared" si="34"/>
        <v>45352</v>
      </c>
      <c r="N146" s="36">
        <f t="shared" si="35"/>
        <v>45412</v>
      </c>
      <c r="O146" s="37">
        <f t="shared" si="32"/>
        <v>-30.5</v>
      </c>
      <c r="P146" s="37">
        <f t="shared" si="36"/>
        <v>-36.5</v>
      </c>
      <c r="Q146" s="38">
        <v>0</v>
      </c>
      <c r="R146" s="37">
        <f t="shared" si="33"/>
        <v>-36.5</v>
      </c>
      <c r="S146" s="39">
        <f t="shared" si="37"/>
        <v>-400.77000000000004</v>
      </c>
    </row>
    <row r="147" spans="1:19">
      <c r="A147" s="3" t="s">
        <v>494</v>
      </c>
      <c r="B147" s="3" t="s">
        <v>25</v>
      </c>
      <c r="C147" s="3" t="s">
        <v>356</v>
      </c>
      <c r="D147" s="3" t="s">
        <v>495</v>
      </c>
      <c r="E147" s="6">
        <v>2370.14</v>
      </c>
      <c r="F147" s="3" t="s">
        <v>333</v>
      </c>
      <c r="G147" s="4" t="s">
        <v>237</v>
      </c>
      <c r="H147" s="4" t="s">
        <v>233</v>
      </c>
      <c r="I147" s="3" t="s">
        <v>420</v>
      </c>
      <c r="J147" s="4" t="s">
        <v>237</v>
      </c>
      <c r="K147" s="3" t="s">
        <v>23</v>
      </c>
      <c r="L147" s="4" t="s">
        <v>500</v>
      </c>
      <c r="M147" s="36">
        <f t="shared" si="34"/>
        <v>45383</v>
      </c>
      <c r="N147" s="36">
        <f t="shared" si="35"/>
        <v>45443</v>
      </c>
      <c r="O147" s="37">
        <f t="shared" si="32"/>
        <v>-30.5</v>
      </c>
      <c r="P147" s="37">
        <f t="shared" si="36"/>
        <v>-35.5</v>
      </c>
      <c r="Q147" s="38">
        <v>0</v>
      </c>
      <c r="R147" s="37">
        <f t="shared" si="33"/>
        <v>-35.5</v>
      </c>
      <c r="S147" s="39">
        <f t="shared" si="37"/>
        <v>-84139.97</v>
      </c>
    </row>
    <row r="148" spans="1:19">
      <c r="A148" s="3" t="s">
        <v>496</v>
      </c>
      <c r="B148" s="3" t="s">
        <v>25</v>
      </c>
      <c r="C148" s="3" t="s">
        <v>358</v>
      </c>
      <c r="D148" s="3" t="s">
        <v>495</v>
      </c>
      <c r="E148" s="6">
        <v>312.98</v>
      </c>
      <c r="F148" s="3" t="s">
        <v>333</v>
      </c>
      <c r="G148" s="4" t="s">
        <v>237</v>
      </c>
      <c r="H148" s="4" t="s">
        <v>233</v>
      </c>
      <c r="I148" s="3" t="s">
        <v>420</v>
      </c>
      <c r="J148" s="4" t="s">
        <v>237</v>
      </c>
      <c r="K148" s="3" t="s">
        <v>23</v>
      </c>
      <c r="L148" s="4" t="s">
        <v>500</v>
      </c>
      <c r="M148" s="36">
        <f t="shared" si="34"/>
        <v>45383</v>
      </c>
      <c r="N148" s="36">
        <f t="shared" si="35"/>
        <v>45443</v>
      </c>
      <c r="O148" s="37">
        <f t="shared" si="32"/>
        <v>-30.5</v>
      </c>
      <c r="P148" s="37">
        <f t="shared" si="36"/>
        <v>-35.5</v>
      </c>
      <c r="Q148" s="38">
        <v>0</v>
      </c>
      <c r="R148" s="37">
        <f t="shared" si="33"/>
        <v>-35.5</v>
      </c>
      <c r="S148" s="39">
        <f t="shared" si="37"/>
        <v>-11110.79</v>
      </c>
    </row>
    <row r="149" spans="1:19">
      <c r="A149" s="3" t="s">
        <v>497</v>
      </c>
      <c r="B149" s="3" t="s">
        <v>25</v>
      </c>
      <c r="C149" s="3" t="s">
        <v>359</v>
      </c>
      <c r="D149" s="3" t="s">
        <v>495</v>
      </c>
      <c r="E149" s="6">
        <v>10.98</v>
      </c>
      <c r="F149" s="3" t="s">
        <v>333</v>
      </c>
      <c r="G149" s="4" t="s">
        <v>237</v>
      </c>
      <c r="H149" s="4" t="s">
        <v>233</v>
      </c>
      <c r="I149" s="3" t="s">
        <v>420</v>
      </c>
      <c r="J149" s="4" t="s">
        <v>237</v>
      </c>
      <c r="K149" s="3" t="s">
        <v>23</v>
      </c>
      <c r="L149" s="4" t="s">
        <v>500</v>
      </c>
      <c r="M149" s="36">
        <f t="shared" si="34"/>
        <v>45383</v>
      </c>
      <c r="N149" s="36">
        <f t="shared" si="35"/>
        <v>45443</v>
      </c>
      <c r="O149" s="37">
        <f t="shared" si="32"/>
        <v>-30.5</v>
      </c>
      <c r="P149" s="37">
        <f t="shared" si="36"/>
        <v>-35.5</v>
      </c>
      <c r="Q149" s="38">
        <v>0</v>
      </c>
      <c r="R149" s="37">
        <f t="shared" si="33"/>
        <v>-35.5</v>
      </c>
      <c r="S149" s="39">
        <f t="shared" si="37"/>
        <v>-389.79</v>
      </c>
    </row>
    <row r="150" spans="1:19">
      <c r="A150" s="3" t="s">
        <v>494</v>
      </c>
      <c r="B150" s="3" t="s">
        <v>25</v>
      </c>
      <c r="C150" s="3" t="s">
        <v>356</v>
      </c>
      <c r="D150" s="3" t="s">
        <v>495</v>
      </c>
      <c r="E150" s="6">
        <v>2367.64</v>
      </c>
      <c r="F150" s="3" t="s">
        <v>333</v>
      </c>
      <c r="G150" s="4" t="s">
        <v>244</v>
      </c>
      <c r="H150" s="4" t="s">
        <v>367</v>
      </c>
      <c r="I150" s="3" t="s">
        <v>421</v>
      </c>
      <c r="J150" s="4" t="s">
        <v>244</v>
      </c>
      <c r="K150" s="3" t="s">
        <v>23</v>
      </c>
      <c r="L150" s="4" t="s">
        <v>502</v>
      </c>
      <c r="M150" s="36">
        <f t="shared" si="34"/>
        <v>45413</v>
      </c>
      <c r="N150" s="36">
        <f t="shared" si="35"/>
        <v>45473</v>
      </c>
      <c r="O150" s="37">
        <f t="shared" si="32"/>
        <v>-30.5</v>
      </c>
      <c r="P150" s="37">
        <f t="shared" si="36"/>
        <v>-35.5</v>
      </c>
      <c r="Q150" s="38">
        <v>0</v>
      </c>
      <c r="R150" s="37">
        <f t="shared" si="33"/>
        <v>-35.5</v>
      </c>
      <c r="S150" s="39">
        <f t="shared" si="37"/>
        <v>-84051.22</v>
      </c>
    </row>
    <row r="151" spans="1:19">
      <c r="A151" s="3" t="s">
        <v>496</v>
      </c>
      <c r="B151" s="3" t="s">
        <v>25</v>
      </c>
      <c r="C151" s="3" t="s">
        <v>358</v>
      </c>
      <c r="D151" s="3" t="s">
        <v>495</v>
      </c>
      <c r="E151" s="6">
        <v>317.98</v>
      </c>
      <c r="F151" s="3" t="s">
        <v>333</v>
      </c>
      <c r="G151" s="4" t="s">
        <v>244</v>
      </c>
      <c r="H151" s="4" t="s">
        <v>367</v>
      </c>
      <c r="I151" s="3" t="s">
        <v>421</v>
      </c>
      <c r="J151" s="4" t="s">
        <v>244</v>
      </c>
      <c r="K151" s="3" t="s">
        <v>23</v>
      </c>
      <c r="L151" s="4" t="s">
        <v>502</v>
      </c>
      <c r="M151" s="36">
        <f t="shared" ref="M151:M182" si="38">EOMONTH(G151,-3)+1</f>
        <v>45413</v>
      </c>
      <c r="N151" s="36">
        <f t="shared" ref="N151:N182" si="39">EOMONTH(M151,1)</f>
        <v>45473</v>
      </c>
      <c r="O151" s="37">
        <f t="shared" ref="O151:O182" si="40">(M151-N151-1)/2</f>
        <v>-30.5</v>
      </c>
      <c r="P151" s="37">
        <f t="shared" ref="P151:P182" si="41">N151-G151+O151</f>
        <v>-35.5</v>
      </c>
      <c r="Q151" s="38">
        <v>0</v>
      </c>
      <c r="R151" s="37">
        <f t="shared" ref="R151:R182" si="42">SUM(P151:Q151)</f>
        <v>-35.5</v>
      </c>
      <c r="S151" s="39">
        <f t="shared" ref="S151:S182" si="43">E151*R151</f>
        <v>-11288.29</v>
      </c>
    </row>
    <row r="152" spans="1:19">
      <c r="A152" s="3" t="s">
        <v>497</v>
      </c>
      <c r="B152" s="3" t="s">
        <v>25</v>
      </c>
      <c r="C152" s="3" t="s">
        <v>359</v>
      </c>
      <c r="D152" s="3" t="s">
        <v>495</v>
      </c>
      <c r="E152" s="6">
        <v>10.98</v>
      </c>
      <c r="F152" s="3" t="s">
        <v>333</v>
      </c>
      <c r="G152" s="4" t="s">
        <v>244</v>
      </c>
      <c r="H152" s="4" t="s">
        <v>367</v>
      </c>
      <c r="I152" s="3" t="s">
        <v>421</v>
      </c>
      <c r="J152" s="4" t="s">
        <v>244</v>
      </c>
      <c r="K152" s="3" t="s">
        <v>23</v>
      </c>
      <c r="L152" s="4" t="s">
        <v>502</v>
      </c>
      <c r="M152" s="36">
        <f t="shared" si="38"/>
        <v>45413</v>
      </c>
      <c r="N152" s="36">
        <f t="shared" si="39"/>
        <v>45473</v>
      </c>
      <c r="O152" s="37">
        <f t="shared" si="40"/>
        <v>-30.5</v>
      </c>
      <c r="P152" s="37">
        <f t="shared" si="41"/>
        <v>-35.5</v>
      </c>
      <c r="Q152" s="38">
        <v>0</v>
      </c>
      <c r="R152" s="37">
        <f t="shared" si="42"/>
        <v>-35.5</v>
      </c>
      <c r="S152" s="39">
        <f t="shared" si="43"/>
        <v>-389.79</v>
      </c>
    </row>
    <row r="153" spans="1:19">
      <c r="A153" s="3" t="s">
        <v>494</v>
      </c>
      <c r="B153" s="3" t="s">
        <v>25</v>
      </c>
      <c r="C153" s="3" t="s">
        <v>356</v>
      </c>
      <c r="D153" s="3" t="s">
        <v>495</v>
      </c>
      <c r="E153" s="6">
        <v>2308.73</v>
      </c>
      <c r="F153" s="3" t="s">
        <v>333</v>
      </c>
      <c r="G153" s="4" t="s">
        <v>251</v>
      </c>
      <c r="H153" s="4" t="s">
        <v>251</v>
      </c>
      <c r="I153" s="3" t="s">
        <v>422</v>
      </c>
      <c r="J153" s="4" t="s">
        <v>503</v>
      </c>
      <c r="K153" s="3" t="s">
        <v>23</v>
      </c>
      <c r="L153" s="4" t="s">
        <v>124</v>
      </c>
      <c r="M153" s="36">
        <f t="shared" si="38"/>
        <v>45444</v>
      </c>
      <c r="N153" s="36">
        <f t="shared" si="39"/>
        <v>45504</v>
      </c>
      <c r="O153" s="37">
        <f t="shared" si="40"/>
        <v>-30.5</v>
      </c>
      <c r="P153" s="37">
        <f t="shared" si="41"/>
        <v>-35.5</v>
      </c>
      <c r="Q153" s="38">
        <v>0</v>
      </c>
      <c r="R153" s="37">
        <f t="shared" si="42"/>
        <v>-35.5</v>
      </c>
      <c r="S153" s="39">
        <f t="shared" si="43"/>
        <v>-81959.914999999994</v>
      </c>
    </row>
    <row r="154" spans="1:19">
      <c r="A154" s="3" t="s">
        <v>496</v>
      </c>
      <c r="B154" s="3" t="s">
        <v>25</v>
      </c>
      <c r="C154" s="3" t="s">
        <v>358</v>
      </c>
      <c r="D154" s="3" t="s">
        <v>495</v>
      </c>
      <c r="E154" s="6">
        <v>314.74</v>
      </c>
      <c r="F154" s="3" t="s">
        <v>333</v>
      </c>
      <c r="G154" s="4" t="s">
        <v>251</v>
      </c>
      <c r="H154" s="4" t="s">
        <v>251</v>
      </c>
      <c r="I154" s="3" t="s">
        <v>422</v>
      </c>
      <c r="J154" s="4" t="s">
        <v>503</v>
      </c>
      <c r="K154" s="3" t="s">
        <v>23</v>
      </c>
      <c r="L154" s="4" t="s">
        <v>124</v>
      </c>
      <c r="M154" s="36">
        <f t="shared" si="38"/>
        <v>45444</v>
      </c>
      <c r="N154" s="36">
        <f t="shared" si="39"/>
        <v>45504</v>
      </c>
      <c r="O154" s="37">
        <f t="shared" si="40"/>
        <v>-30.5</v>
      </c>
      <c r="P154" s="37">
        <f t="shared" si="41"/>
        <v>-35.5</v>
      </c>
      <c r="Q154" s="38">
        <v>0</v>
      </c>
      <c r="R154" s="37">
        <f t="shared" si="42"/>
        <v>-35.5</v>
      </c>
      <c r="S154" s="39">
        <f t="shared" si="43"/>
        <v>-11173.27</v>
      </c>
    </row>
    <row r="155" spans="1:19">
      <c r="A155" s="3" t="s">
        <v>497</v>
      </c>
      <c r="B155" s="3" t="s">
        <v>25</v>
      </c>
      <c r="C155" s="3" t="s">
        <v>359</v>
      </c>
      <c r="D155" s="3" t="s">
        <v>495</v>
      </c>
      <c r="E155" s="6">
        <v>10.98</v>
      </c>
      <c r="F155" s="3" t="s">
        <v>333</v>
      </c>
      <c r="G155" s="4" t="s">
        <v>251</v>
      </c>
      <c r="H155" s="4" t="s">
        <v>251</v>
      </c>
      <c r="I155" s="3" t="s">
        <v>422</v>
      </c>
      <c r="J155" s="4" t="s">
        <v>503</v>
      </c>
      <c r="K155" s="3" t="s">
        <v>23</v>
      </c>
      <c r="L155" s="4" t="s">
        <v>124</v>
      </c>
      <c r="M155" s="36">
        <f t="shared" si="38"/>
        <v>45444</v>
      </c>
      <c r="N155" s="36">
        <f t="shared" si="39"/>
        <v>45504</v>
      </c>
      <c r="O155" s="37">
        <f t="shared" si="40"/>
        <v>-30.5</v>
      </c>
      <c r="P155" s="37">
        <f t="shared" si="41"/>
        <v>-35.5</v>
      </c>
      <c r="Q155" s="38">
        <v>0</v>
      </c>
      <c r="R155" s="37">
        <f t="shared" si="42"/>
        <v>-35.5</v>
      </c>
      <c r="S155" s="39">
        <f t="shared" si="43"/>
        <v>-389.79</v>
      </c>
    </row>
    <row r="156" spans="1:19">
      <c r="A156" s="3" t="s">
        <v>496</v>
      </c>
      <c r="B156" s="3" t="s">
        <v>25</v>
      </c>
      <c r="C156" s="3" t="s">
        <v>358</v>
      </c>
      <c r="D156" s="3" t="s">
        <v>495</v>
      </c>
      <c r="E156" s="6">
        <v>281.60000000000002</v>
      </c>
      <c r="F156" s="3" t="s">
        <v>333</v>
      </c>
      <c r="G156" s="4" t="s">
        <v>258</v>
      </c>
      <c r="H156" s="4" t="s">
        <v>149</v>
      </c>
      <c r="I156" s="3" t="s">
        <v>423</v>
      </c>
      <c r="J156" s="4" t="s">
        <v>258</v>
      </c>
      <c r="K156" s="3" t="s">
        <v>23</v>
      </c>
      <c r="L156" s="4" t="s">
        <v>153</v>
      </c>
      <c r="M156" s="36">
        <f t="shared" si="38"/>
        <v>45474</v>
      </c>
      <c r="N156" s="36">
        <f t="shared" si="39"/>
        <v>45535</v>
      </c>
      <c r="O156" s="37">
        <f t="shared" si="40"/>
        <v>-31</v>
      </c>
      <c r="P156" s="37">
        <f t="shared" si="41"/>
        <v>-36</v>
      </c>
      <c r="Q156" s="38">
        <v>0</v>
      </c>
      <c r="R156" s="37">
        <f t="shared" si="42"/>
        <v>-36</v>
      </c>
      <c r="S156" s="39">
        <f t="shared" si="43"/>
        <v>-10137.6</v>
      </c>
    </row>
    <row r="157" spans="1:19">
      <c r="A157" s="3" t="s">
        <v>497</v>
      </c>
      <c r="B157" s="3" t="s">
        <v>25</v>
      </c>
      <c r="C157" s="3" t="s">
        <v>359</v>
      </c>
      <c r="D157" s="3" t="s">
        <v>495</v>
      </c>
      <c r="E157" s="6">
        <v>10.98</v>
      </c>
      <c r="F157" s="3" t="s">
        <v>333</v>
      </c>
      <c r="G157" s="4" t="s">
        <v>258</v>
      </c>
      <c r="H157" s="4" t="s">
        <v>149</v>
      </c>
      <c r="I157" s="3" t="s">
        <v>423</v>
      </c>
      <c r="J157" s="4" t="s">
        <v>258</v>
      </c>
      <c r="K157" s="3" t="s">
        <v>23</v>
      </c>
      <c r="L157" s="4" t="s">
        <v>153</v>
      </c>
      <c r="M157" s="36">
        <f t="shared" si="38"/>
        <v>45474</v>
      </c>
      <c r="N157" s="36">
        <f t="shared" si="39"/>
        <v>45535</v>
      </c>
      <c r="O157" s="37">
        <f t="shared" si="40"/>
        <v>-31</v>
      </c>
      <c r="P157" s="37">
        <f t="shared" si="41"/>
        <v>-36</v>
      </c>
      <c r="Q157" s="38">
        <v>0</v>
      </c>
      <c r="R157" s="37">
        <f t="shared" si="42"/>
        <v>-36</v>
      </c>
      <c r="S157" s="39">
        <f t="shared" si="43"/>
        <v>-395.28000000000003</v>
      </c>
    </row>
    <row r="158" spans="1:19">
      <c r="A158" s="3" t="s">
        <v>494</v>
      </c>
      <c r="B158" s="3" t="s">
        <v>25</v>
      </c>
      <c r="C158" s="3" t="s">
        <v>356</v>
      </c>
      <c r="D158" s="3" t="s">
        <v>495</v>
      </c>
      <c r="E158" s="6">
        <v>2192.67</v>
      </c>
      <c r="F158" s="3" t="s">
        <v>333</v>
      </c>
      <c r="G158" s="4" t="s">
        <v>258</v>
      </c>
      <c r="H158" s="4" t="s">
        <v>149</v>
      </c>
      <c r="I158" s="3" t="s">
        <v>423</v>
      </c>
      <c r="J158" s="4" t="s">
        <v>258</v>
      </c>
      <c r="K158" s="3" t="s">
        <v>23</v>
      </c>
      <c r="L158" s="4" t="s">
        <v>153</v>
      </c>
      <c r="M158" s="36">
        <f t="shared" si="38"/>
        <v>45474</v>
      </c>
      <c r="N158" s="36">
        <f t="shared" si="39"/>
        <v>45535</v>
      </c>
      <c r="O158" s="37">
        <f t="shared" si="40"/>
        <v>-31</v>
      </c>
      <c r="P158" s="37">
        <f t="shared" si="41"/>
        <v>-36</v>
      </c>
      <c r="Q158" s="38">
        <v>0</v>
      </c>
      <c r="R158" s="37">
        <f t="shared" si="42"/>
        <v>-36</v>
      </c>
      <c r="S158" s="39">
        <f t="shared" si="43"/>
        <v>-78936.12</v>
      </c>
    </row>
    <row r="159" spans="1:19">
      <c r="A159" s="3" t="s">
        <v>496</v>
      </c>
      <c r="B159" s="3" t="s">
        <v>25</v>
      </c>
      <c r="C159" s="3" t="s">
        <v>358</v>
      </c>
      <c r="D159" s="3" t="s">
        <v>495</v>
      </c>
      <c r="E159" s="6">
        <v>281.60000000000002</v>
      </c>
      <c r="F159" s="3" t="s">
        <v>333</v>
      </c>
      <c r="G159" s="4" t="s">
        <v>557</v>
      </c>
      <c r="H159" s="4" t="s">
        <v>560</v>
      </c>
      <c r="I159" s="3" t="s">
        <v>913</v>
      </c>
      <c r="J159" s="4" t="s">
        <v>568</v>
      </c>
      <c r="K159" s="3" t="s">
        <v>23</v>
      </c>
      <c r="L159" s="4" t="s">
        <v>557</v>
      </c>
      <c r="M159" s="36">
        <f t="shared" si="38"/>
        <v>45505</v>
      </c>
      <c r="N159" s="36">
        <f t="shared" si="39"/>
        <v>45565</v>
      </c>
      <c r="O159" s="37">
        <f t="shared" si="40"/>
        <v>-30.5</v>
      </c>
      <c r="P159" s="37">
        <f t="shared" si="41"/>
        <v>-34.5</v>
      </c>
      <c r="Q159" s="38">
        <v>0</v>
      </c>
      <c r="R159" s="37">
        <f t="shared" si="42"/>
        <v>-34.5</v>
      </c>
      <c r="S159" s="39">
        <f t="shared" si="43"/>
        <v>-9715.2000000000007</v>
      </c>
    </row>
    <row r="160" spans="1:19">
      <c r="A160" s="3" t="s">
        <v>494</v>
      </c>
      <c r="B160" s="3" t="s">
        <v>25</v>
      </c>
      <c r="C160" s="3" t="s">
        <v>356</v>
      </c>
      <c r="D160" s="3" t="s">
        <v>495</v>
      </c>
      <c r="E160" s="6">
        <v>2222.1999999999998</v>
      </c>
      <c r="F160" s="3" t="s">
        <v>333</v>
      </c>
      <c r="G160" s="4" t="s">
        <v>557</v>
      </c>
      <c r="H160" s="4" t="s">
        <v>560</v>
      </c>
      <c r="I160" s="3" t="s">
        <v>913</v>
      </c>
      <c r="J160" s="4" t="s">
        <v>568</v>
      </c>
      <c r="K160" s="3" t="s">
        <v>23</v>
      </c>
      <c r="L160" s="4" t="s">
        <v>557</v>
      </c>
      <c r="M160" s="36">
        <f t="shared" si="38"/>
        <v>45505</v>
      </c>
      <c r="N160" s="36">
        <f t="shared" si="39"/>
        <v>45565</v>
      </c>
      <c r="O160" s="37">
        <f t="shared" si="40"/>
        <v>-30.5</v>
      </c>
      <c r="P160" s="37">
        <f t="shared" si="41"/>
        <v>-34.5</v>
      </c>
      <c r="Q160" s="38">
        <v>0</v>
      </c>
      <c r="R160" s="37">
        <f t="shared" si="42"/>
        <v>-34.5</v>
      </c>
      <c r="S160" s="39">
        <f t="shared" si="43"/>
        <v>-76665.899999999994</v>
      </c>
    </row>
    <row r="161" spans="1:19">
      <c r="A161" s="3" t="s">
        <v>497</v>
      </c>
      <c r="B161" s="3" t="s">
        <v>25</v>
      </c>
      <c r="C161" s="3" t="s">
        <v>359</v>
      </c>
      <c r="D161" s="3" t="s">
        <v>495</v>
      </c>
      <c r="E161" s="6">
        <v>10.98</v>
      </c>
      <c r="F161" s="3" t="s">
        <v>333</v>
      </c>
      <c r="G161" s="4" t="s">
        <v>557</v>
      </c>
      <c r="H161" s="4" t="s">
        <v>560</v>
      </c>
      <c r="I161" s="3" t="s">
        <v>913</v>
      </c>
      <c r="J161" s="4" t="s">
        <v>568</v>
      </c>
      <c r="K161" s="3" t="s">
        <v>23</v>
      </c>
      <c r="L161" s="4" t="s">
        <v>557</v>
      </c>
      <c r="M161" s="36">
        <f t="shared" si="38"/>
        <v>45505</v>
      </c>
      <c r="N161" s="36">
        <f t="shared" si="39"/>
        <v>45565</v>
      </c>
      <c r="O161" s="37">
        <f t="shared" si="40"/>
        <v>-30.5</v>
      </c>
      <c r="P161" s="37">
        <f t="shared" si="41"/>
        <v>-34.5</v>
      </c>
      <c r="Q161" s="38">
        <v>0</v>
      </c>
      <c r="R161" s="37">
        <f t="shared" si="42"/>
        <v>-34.5</v>
      </c>
      <c r="S161" s="39">
        <f t="shared" si="43"/>
        <v>-378.81</v>
      </c>
    </row>
    <row r="162" spans="1:19">
      <c r="A162" s="3" t="s">
        <v>496</v>
      </c>
      <c r="B162" s="3" t="s">
        <v>25</v>
      </c>
      <c r="C162" s="3" t="s">
        <v>358</v>
      </c>
      <c r="D162" s="3" t="s">
        <v>495</v>
      </c>
      <c r="E162" s="6">
        <v>281.60000000000002</v>
      </c>
      <c r="F162" s="3" t="s">
        <v>333</v>
      </c>
      <c r="G162" s="4" t="s">
        <v>916</v>
      </c>
      <c r="H162" s="4" t="s">
        <v>598</v>
      </c>
      <c r="I162" s="3" t="s">
        <v>917</v>
      </c>
      <c r="J162" s="4" t="s">
        <v>604</v>
      </c>
      <c r="K162" s="3" t="s">
        <v>23</v>
      </c>
      <c r="L162" s="4" t="s">
        <v>607</v>
      </c>
      <c r="M162" s="36">
        <f t="shared" si="38"/>
        <v>45505</v>
      </c>
      <c r="N162" s="36">
        <f t="shared" si="39"/>
        <v>45565</v>
      </c>
      <c r="O162" s="37">
        <f t="shared" si="40"/>
        <v>-30.5</v>
      </c>
      <c r="P162" s="37">
        <f t="shared" si="41"/>
        <v>-35.5</v>
      </c>
      <c r="Q162" s="38">
        <v>0</v>
      </c>
      <c r="R162" s="37">
        <f t="shared" si="42"/>
        <v>-35.5</v>
      </c>
      <c r="S162" s="39">
        <f t="shared" si="43"/>
        <v>-9996.8000000000011</v>
      </c>
    </row>
    <row r="163" spans="1:19">
      <c r="A163" s="3" t="s">
        <v>494</v>
      </c>
      <c r="B163" s="3" t="s">
        <v>25</v>
      </c>
      <c r="C163" s="3" t="s">
        <v>356</v>
      </c>
      <c r="D163" s="3" t="s">
        <v>495</v>
      </c>
      <c r="E163" s="6">
        <v>2222.1999999999998</v>
      </c>
      <c r="F163" s="3" t="s">
        <v>333</v>
      </c>
      <c r="G163" s="4" t="s">
        <v>916</v>
      </c>
      <c r="H163" s="4" t="s">
        <v>598</v>
      </c>
      <c r="I163" s="3" t="s">
        <v>917</v>
      </c>
      <c r="J163" s="4" t="s">
        <v>604</v>
      </c>
      <c r="K163" s="3" t="s">
        <v>23</v>
      </c>
      <c r="L163" s="4" t="s">
        <v>607</v>
      </c>
      <c r="M163" s="36">
        <f t="shared" si="38"/>
        <v>45505</v>
      </c>
      <c r="N163" s="36">
        <f t="shared" si="39"/>
        <v>45565</v>
      </c>
      <c r="O163" s="37">
        <f t="shared" si="40"/>
        <v>-30.5</v>
      </c>
      <c r="P163" s="37">
        <f t="shared" si="41"/>
        <v>-35.5</v>
      </c>
      <c r="Q163" s="38">
        <v>0</v>
      </c>
      <c r="R163" s="37">
        <f t="shared" si="42"/>
        <v>-35.5</v>
      </c>
      <c r="S163" s="39">
        <f t="shared" si="43"/>
        <v>-78888.099999999991</v>
      </c>
    </row>
    <row r="164" spans="1:19">
      <c r="A164" s="3" t="s">
        <v>497</v>
      </c>
      <c r="B164" s="3" t="s">
        <v>25</v>
      </c>
      <c r="C164" s="3" t="s">
        <v>359</v>
      </c>
      <c r="D164" s="3" t="s">
        <v>495</v>
      </c>
      <c r="E164" s="6">
        <v>10.98</v>
      </c>
      <c r="F164" s="3" t="s">
        <v>333</v>
      </c>
      <c r="G164" s="4" t="s">
        <v>916</v>
      </c>
      <c r="H164" s="4" t="s">
        <v>598</v>
      </c>
      <c r="I164" s="3" t="s">
        <v>917</v>
      </c>
      <c r="J164" s="4" t="s">
        <v>604</v>
      </c>
      <c r="K164" s="3" t="s">
        <v>23</v>
      </c>
      <c r="L164" s="4" t="s">
        <v>607</v>
      </c>
      <c r="M164" s="36">
        <f t="shared" si="38"/>
        <v>45505</v>
      </c>
      <c r="N164" s="36">
        <f t="shared" si="39"/>
        <v>45565</v>
      </c>
      <c r="O164" s="37">
        <f t="shared" si="40"/>
        <v>-30.5</v>
      </c>
      <c r="P164" s="37">
        <f t="shared" si="41"/>
        <v>-35.5</v>
      </c>
      <c r="Q164" s="38">
        <v>0</v>
      </c>
      <c r="R164" s="37">
        <f t="shared" si="42"/>
        <v>-35.5</v>
      </c>
      <c r="S164" s="39">
        <f t="shared" si="43"/>
        <v>-389.79</v>
      </c>
    </row>
    <row r="165" spans="1:19">
      <c r="A165" s="3" t="s">
        <v>494</v>
      </c>
      <c r="B165" s="3" t="s">
        <v>25</v>
      </c>
      <c r="C165" s="3" t="s">
        <v>356</v>
      </c>
      <c r="D165" s="3" t="s">
        <v>495</v>
      </c>
      <c r="E165" s="6">
        <v>2233.6</v>
      </c>
      <c r="F165" s="3" t="s">
        <v>333</v>
      </c>
      <c r="G165" s="4" t="s">
        <v>615</v>
      </c>
      <c r="H165" s="4" t="s">
        <v>865</v>
      </c>
      <c r="I165" s="3" t="s">
        <v>918</v>
      </c>
      <c r="J165" s="4" t="s">
        <v>615</v>
      </c>
      <c r="K165" s="3" t="s">
        <v>23</v>
      </c>
      <c r="L165" s="4" t="s">
        <v>982</v>
      </c>
      <c r="M165" s="36">
        <f t="shared" si="38"/>
        <v>45536</v>
      </c>
      <c r="N165" s="36">
        <f t="shared" si="39"/>
        <v>45596</v>
      </c>
      <c r="O165" s="37">
        <f t="shared" si="40"/>
        <v>-30.5</v>
      </c>
      <c r="P165" s="37">
        <f t="shared" si="41"/>
        <v>-35.5</v>
      </c>
      <c r="Q165" s="38">
        <v>0</v>
      </c>
      <c r="R165" s="37">
        <f t="shared" si="42"/>
        <v>-35.5</v>
      </c>
      <c r="S165" s="39">
        <f t="shared" si="43"/>
        <v>-79292.800000000003</v>
      </c>
    </row>
    <row r="166" spans="1:19">
      <c r="A166" s="3" t="s">
        <v>497</v>
      </c>
      <c r="B166" s="3" t="s">
        <v>25</v>
      </c>
      <c r="C166" s="3" t="s">
        <v>359</v>
      </c>
      <c r="D166" s="3" t="s">
        <v>495</v>
      </c>
      <c r="E166" s="6">
        <v>10.98</v>
      </c>
      <c r="F166" s="3" t="s">
        <v>333</v>
      </c>
      <c r="G166" s="4" t="s">
        <v>615</v>
      </c>
      <c r="H166" s="4" t="s">
        <v>865</v>
      </c>
      <c r="I166" s="3" t="s">
        <v>918</v>
      </c>
      <c r="J166" s="4" t="s">
        <v>615</v>
      </c>
      <c r="K166" s="3" t="s">
        <v>23</v>
      </c>
      <c r="L166" s="4" t="s">
        <v>982</v>
      </c>
      <c r="M166" s="36">
        <f t="shared" si="38"/>
        <v>45536</v>
      </c>
      <c r="N166" s="36">
        <f t="shared" si="39"/>
        <v>45596</v>
      </c>
      <c r="O166" s="37">
        <f t="shared" si="40"/>
        <v>-30.5</v>
      </c>
      <c r="P166" s="37">
        <f t="shared" si="41"/>
        <v>-35.5</v>
      </c>
      <c r="Q166" s="38">
        <v>0</v>
      </c>
      <c r="R166" s="37">
        <f t="shared" si="42"/>
        <v>-35.5</v>
      </c>
      <c r="S166" s="39">
        <f t="shared" si="43"/>
        <v>-389.79</v>
      </c>
    </row>
    <row r="167" spans="1:19">
      <c r="A167" s="3" t="s">
        <v>496</v>
      </c>
      <c r="B167" s="3" t="s">
        <v>25</v>
      </c>
      <c r="C167" s="3" t="s">
        <v>358</v>
      </c>
      <c r="D167" s="3" t="s">
        <v>495</v>
      </c>
      <c r="E167" s="6">
        <v>281.60000000000002</v>
      </c>
      <c r="F167" s="3" t="s">
        <v>333</v>
      </c>
      <c r="G167" s="4" t="s">
        <v>615</v>
      </c>
      <c r="H167" s="4" t="s">
        <v>865</v>
      </c>
      <c r="I167" s="3" t="s">
        <v>918</v>
      </c>
      <c r="J167" s="4" t="s">
        <v>615</v>
      </c>
      <c r="K167" s="3" t="s">
        <v>23</v>
      </c>
      <c r="L167" s="4" t="s">
        <v>982</v>
      </c>
      <c r="M167" s="36">
        <f t="shared" si="38"/>
        <v>45536</v>
      </c>
      <c r="N167" s="36">
        <f t="shared" si="39"/>
        <v>45596</v>
      </c>
      <c r="O167" s="37">
        <f t="shared" si="40"/>
        <v>-30.5</v>
      </c>
      <c r="P167" s="37">
        <f t="shared" si="41"/>
        <v>-35.5</v>
      </c>
      <c r="Q167" s="38">
        <v>0</v>
      </c>
      <c r="R167" s="37">
        <f t="shared" si="42"/>
        <v>-35.5</v>
      </c>
      <c r="S167" s="39">
        <f t="shared" si="43"/>
        <v>-9996.8000000000011</v>
      </c>
    </row>
    <row r="168" spans="1:19">
      <c r="A168" s="3" t="s">
        <v>496</v>
      </c>
      <c r="B168" s="3" t="s">
        <v>25</v>
      </c>
      <c r="C168" s="3" t="s">
        <v>358</v>
      </c>
      <c r="D168" s="3" t="s">
        <v>495</v>
      </c>
      <c r="E168" s="6">
        <v>281.92</v>
      </c>
      <c r="F168" s="3" t="s">
        <v>333</v>
      </c>
      <c r="G168" s="4" t="s">
        <v>657</v>
      </c>
      <c r="H168" s="4" t="s">
        <v>653</v>
      </c>
      <c r="I168" s="3" t="s">
        <v>919</v>
      </c>
      <c r="J168" s="4" t="s">
        <v>868</v>
      </c>
      <c r="K168" s="3" t="s">
        <v>23</v>
      </c>
      <c r="L168" s="4" t="s">
        <v>657</v>
      </c>
      <c r="M168" s="36">
        <f t="shared" si="38"/>
        <v>45566</v>
      </c>
      <c r="N168" s="36">
        <f t="shared" si="39"/>
        <v>45626</v>
      </c>
      <c r="O168" s="37">
        <f t="shared" si="40"/>
        <v>-30.5</v>
      </c>
      <c r="P168" s="37">
        <f t="shared" si="41"/>
        <v>-35.5</v>
      </c>
      <c r="Q168" s="38">
        <v>0</v>
      </c>
      <c r="R168" s="37">
        <f t="shared" si="42"/>
        <v>-35.5</v>
      </c>
      <c r="S168" s="39">
        <f t="shared" si="43"/>
        <v>-10008.16</v>
      </c>
    </row>
    <row r="169" spans="1:19">
      <c r="A169" s="3" t="s">
        <v>494</v>
      </c>
      <c r="B169" s="3" t="s">
        <v>25</v>
      </c>
      <c r="C169" s="3" t="s">
        <v>356</v>
      </c>
      <c r="D169" s="3" t="s">
        <v>495</v>
      </c>
      <c r="E169" s="6">
        <v>2168.17</v>
      </c>
      <c r="F169" s="3" t="s">
        <v>333</v>
      </c>
      <c r="G169" s="4" t="s">
        <v>657</v>
      </c>
      <c r="H169" s="4" t="s">
        <v>653</v>
      </c>
      <c r="I169" s="3" t="s">
        <v>919</v>
      </c>
      <c r="J169" s="4" t="s">
        <v>868</v>
      </c>
      <c r="K169" s="3" t="s">
        <v>23</v>
      </c>
      <c r="L169" s="4" t="s">
        <v>657</v>
      </c>
      <c r="M169" s="36">
        <f t="shared" si="38"/>
        <v>45566</v>
      </c>
      <c r="N169" s="36">
        <f t="shared" si="39"/>
        <v>45626</v>
      </c>
      <c r="O169" s="37">
        <f t="shared" si="40"/>
        <v>-30.5</v>
      </c>
      <c r="P169" s="37">
        <f t="shared" si="41"/>
        <v>-35.5</v>
      </c>
      <c r="Q169" s="38">
        <v>0</v>
      </c>
      <c r="R169" s="37">
        <f t="shared" si="42"/>
        <v>-35.5</v>
      </c>
      <c r="S169" s="39">
        <f t="shared" si="43"/>
        <v>-76970.035000000003</v>
      </c>
    </row>
    <row r="170" spans="1:19">
      <c r="A170" s="3" t="s">
        <v>497</v>
      </c>
      <c r="B170" s="3" t="s">
        <v>25</v>
      </c>
      <c r="C170" s="3" t="s">
        <v>359</v>
      </c>
      <c r="D170" s="3" t="s">
        <v>495</v>
      </c>
      <c r="E170" s="6">
        <v>10.98</v>
      </c>
      <c r="F170" s="3" t="s">
        <v>333</v>
      </c>
      <c r="G170" s="4" t="s">
        <v>657</v>
      </c>
      <c r="H170" s="4" t="s">
        <v>653</v>
      </c>
      <c r="I170" s="3" t="s">
        <v>919</v>
      </c>
      <c r="J170" s="4" t="s">
        <v>868</v>
      </c>
      <c r="K170" s="3" t="s">
        <v>23</v>
      </c>
      <c r="L170" s="4" t="s">
        <v>657</v>
      </c>
      <c r="M170" s="36">
        <f t="shared" si="38"/>
        <v>45566</v>
      </c>
      <c r="N170" s="36">
        <f t="shared" si="39"/>
        <v>45626</v>
      </c>
      <c r="O170" s="37">
        <f t="shared" si="40"/>
        <v>-30.5</v>
      </c>
      <c r="P170" s="37">
        <f t="shared" si="41"/>
        <v>-35.5</v>
      </c>
      <c r="Q170" s="38">
        <v>0</v>
      </c>
      <c r="R170" s="37">
        <f t="shared" si="42"/>
        <v>-35.5</v>
      </c>
      <c r="S170" s="39">
        <f t="shared" si="43"/>
        <v>-389.79</v>
      </c>
    </row>
    <row r="171" spans="1:19">
      <c r="A171" s="3" t="s">
        <v>497</v>
      </c>
      <c r="B171" s="3" t="s">
        <v>25</v>
      </c>
      <c r="C171" s="3" t="s">
        <v>359</v>
      </c>
      <c r="D171" s="3" t="s">
        <v>495</v>
      </c>
      <c r="E171" s="6">
        <v>10.98</v>
      </c>
      <c r="F171" s="3" t="s">
        <v>333</v>
      </c>
      <c r="G171" s="4" t="s">
        <v>709</v>
      </c>
      <c r="H171" s="4" t="s">
        <v>705</v>
      </c>
      <c r="I171" s="3" t="s">
        <v>920</v>
      </c>
      <c r="J171" s="4" t="s">
        <v>709</v>
      </c>
      <c r="K171" s="3" t="s">
        <v>23</v>
      </c>
      <c r="L171" s="4" t="s">
        <v>984</v>
      </c>
      <c r="M171" s="36">
        <f t="shared" si="38"/>
        <v>45597</v>
      </c>
      <c r="N171" s="36">
        <f t="shared" si="39"/>
        <v>45657</v>
      </c>
      <c r="O171" s="37">
        <f t="shared" si="40"/>
        <v>-30.5</v>
      </c>
      <c r="P171" s="37">
        <f t="shared" si="41"/>
        <v>-36.5</v>
      </c>
      <c r="Q171" s="38">
        <v>0</v>
      </c>
      <c r="R171" s="37">
        <f t="shared" si="42"/>
        <v>-36.5</v>
      </c>
      <c r="S171" s="39">
        <f t="shared" si="43"/>
        <v>-400.77000000000004</v>
      </c>
    </row>
    <row r="172" spans="1:19">
      <c r="A172" s="3" t="s">
        <v>494</v>
      </c>
      <c r="B172" s="3" t="s">
        <v>25</v>
      </c>
      <c r="C172" s="3" t="s">
        <v>356</v>
      </c>
      <c r="D172" s="3" t="s">
        <v>495</v>
      </c>
      <c r="E172" s="6">
        <v>2151.9499999999998</v>
      </c>
      <c r="F172" s="3" t="s">
        <v>333</v>
      </c>
      <c r="G172" s="4" t="s">
        <v>709</v>
      </c>
      <c r="H172" s="4" t="s">
        <v>705</v>
      </c>
      <c r="I172" s="3" t="s">
        <v>920</v>
      </c>
      <c r="J172" s="4" t="s">
        <v>709</v>
      </c>
      <c r="K172" s="3" t="s">
        <v>23</v>
      </c>
      <c r="L172" s="4" t="s">
        <v>984</v>
      </c>
      <c r="M172" s="36">
        <f t="shared" si="38"/>
        <v>45597</v>
      </c>
      <c r="N172" s="36">
        <f t="shared" si="39"/>
        <v>45657</v>
      </c>
      <c r="O172" s="37">
        <f t="shared" si="40"/>
        <v>-30.5</v>
      </c>
      <c r="P172" s="37">
        <f t="shared" si="41"/>
        <v>-36.5</v>
      </c>
      <c r="Q172" s="38">
        <v>0</v>
      </c>
      <c r="R172" s="37">
        <f t="shared" si="42"/>
        <v>-36.5</v>
      </c>
      <c r="S172" s="39">
        <f t="shared" si="43"/>
        <v>-78546.174999999988</v>
      </c>
    </row>
    <row r="173" spans="1:19">
      <c r="A173" s="3" t="s">
        <v>496</v>
      </c>
      <c r="B173" s="3" t="s">
        <v>25</v>
      </c>
      <c r="C173" s="3" t="s">
        <v>358</v>
      </c>
      <c r="D173" s="3" t="s">
        <v>495</v>
      </c>
      <c r="E173" s="6">
        <v>282.24</v>
      </c>
      <c r="F173" s="3" t="s">
        <v>333</v>
      </c>
      <c r="G173" s="4" t="s">
        <v>709</v>
      </c>
      <c r="H173" s="4" t="s">
        <v>705</v>
      </c>
      <c r="I173" s="3" t="s">
        <v>920</v>
      </c>
      <c r="J173" s="4" t="s">
        <v>709</v>
      </c>
      <c r="K173" s="3" t="s">
        <v>23</v>
      </c>
      <c r="L173" s="4" t="s">
        <v>984</v>
      </c>
      <c r="M173" s="36">
        <f t="shared" si="38"/>
        <v>45597</v>
      </c>
      <c r="N173" s="36">
        <f t="shared" si="39"/>
        <v>45657</v>
      </c>
      <c r="O173" s="37">
        <f t="shared" si="40"/>
        <v>-30.5</v>
      </c>
      <c r="P173" s="37">
        <f t="shared" si="41"/>
        <v>-36.5</v>
      </c>
      <c r="Q173" s="38">
        <v>0</v>
      </c>
      <c r="R173" s="37">
        <f t="shared" si="42"/>
        <v>-36.5</v>
      </c>
      <c r="S173" s="39">
        <f t="shared" si="43"/>
        <v>-10301.76</v>
      </c>
    </row>
    <row r="174" spans="1:19">
      <c r="A174" s="3" t="s">
        <v>496</v>
      </c>
      <c r="B174" s="3" t="s">
        <v>25</v>
      </c>
      <c r="C174" s="3" t="s">
        <v>358</v>
      </c>
      <c r="D174" s="3" t="s">
        <v>495</v>
      </c>
      <c r="E174" s="6">
        <v>258.06</v>
      </c>
      <c r="F174" s="3" t="s">
        <v>333</v>
      </c>
      <c r="G174" s="4" t="s">
        <v>759</v>
      </c>
      <c r="H174" s="4" t="s">
        <v>873</v>
      </c>
      <c r="I174" s="3" t="s">
        <v>921</v>
      </c>
      <c r="J174" s="4" t="s">
        <v>759</v>
      </c>
      <c r="K174" s="3" t="s">
        <v>23</v>
      </c>
      <c r="L174" s="4" t="s">
        <v>770</v>
      </c>
      <c r="M174" s="36">
        <f t="shared" si="38"/>
        <v>45627</v>
      </c>
      <c r="N174" s="36">
        <f t="shared" si="39"/>
        <v>45688</v>
      </c>
      <c r="O174" s="37">
        <f t="shared" si="40"/>
        <v>-31</v>
      </c>
      <c r="P174" s="37">
        <f t="shared" si="41"/>
        <v>-36</v>
      </c>
      <c r="Q174" s="38">
        <v>0</v>
      </c>
      <c r="R174" s="37">
        <f t="shared" si="42"/>
        <v>-36</v>
      </c>
      <c r="S174" s="39">
        <f t="shared" si="43"/>
        <v>-9290.16</v>
      </c>
    </row>
    <row r="175" spans="1:19">
      <c r="A175" s="3" t="s">
        <v>494</v>
      </c>
      <c r="B175" s="3" t="s">
        <v>25</v>
      </c>
      <c r="C175" s="3" t="s">
        <v>356</v>
      </c>
      <c r="D175" s="3" t="s">
        <v>495</v>
      </c>
      <c r="E175" s="6">
        <v>2248.9499999999998</v>
      </c>
      <c r="F175" s="3" t="s">
        <v>333</v>
      </c>
      <c r="G175" s="4" t="s">
        <v>759</v>
      </c>
      <c r="H175" s="4" t="s">
        <v>873</v>
      </c>
      <c r="I175" s="3" t="s">
        <v>921</v>
      </c>
      <c r="J175" s="4" t="s">
        <v>759</v>
      </c>
      <c r="K175" s="3" t="s">
        <v>23</v>
      </c>
      <c r="L175" s="4" t="s">
        <v>770</v>
      </c>
      <c r="M175" s="36">
        <f t="shared" si="38"/>
        <v>45627</v>
      </c>
      <c r="N175" s="36">
        <f t="shared" si="39"/>
        <v>45688</v>
      </c>
      <c r="O175" s="37">
        <f t="shared" si="40"/>
        <v>-31</v>
      </c>
      <c r="P175" s="37">
        <f t="shared" si="41"/>
        <v>-36</v>
      </c>
      <c r="Q175" s="38">
        <v>0</v>
      </c>
      <c r="R175" s="37">
        <f t="shared" si="42"/>
        <v>-36</v>
      </c>
      <c r="S175" s="39">
        <f t="shared" si="43"/>
        <v>-80962.2</v>
      </c>
    </row>
    <row r="176" spans="1:19">
      <c r="A176" s="3" t="s">
        <v>497</v>
      </c>
      <c r="B176" s="3" t="s">
        <v>25</v>
      </c>
      <c r="C176" s="3" t="s">
        <v>359</v>
      </c>
      <c r="D176" s="3" t="s">
        <v>495</v>
      </c>
      <c r="E176" s="6">
        <v>10.98</v>
      </c>
      <c r="F176" s="3" t="s">
        <v>333</v>
      </c>
      <c r="G176" s="4" t="s">
        <v>759</v>
      </c>
      <c r="H176" s="4" t="s">
        <v>873</v>
      </c>
      <c r="I176" s="3" t="s">
        <v>921</v>
      </c>
      <c r="J176" s="4" t="s">
        <v>759</v>
      </c>
      <c r="K176" s="3" t="s">
        <v>23</v>
      </c>
      <c r="L176" s="4" t="s">
        <v>770</v>
      </c>
      <c r="M176" s="36">
        <f t="shared" si="38"/>
        <v>45627</v>
      </c>
      <c r="N176" s="36">
        <f t="shared" si="39"/>
        <v>45688</v>
      </c>
      <c r="O176" s="37">
        <f t="shared" si="40"/>
        <v>-31</v>
      </c>
      <c r="P176" s="37">
        <f t="shared" si="41"/>
        <v>-36</v>
      </c>
      <c r="Q176" s="38">
        <v>0</v>
      </c>
      <c r="R176" s="37">
        <f t="shared" si="42"/>
        <v>-36</v>
      </c>
      <c r="S176" s="39">
        <f t="shared" si="43"/>
        <v>-395.28000000000003</v>
      </c>
    </row>
    <row r="177" spans="1:20">
      <c r="A177" s="3" t="s">
        <v>496</v>
      </c>
      <c r="B177" s="3" t="s">
        <v>25</v>
      </c>
      <c r="C177" s="3" t="s">
        <v>358</v>
      </c>
      <c r="D177" s="3" t="s">
        <v>495</v>
      </c>
      <c r="E177" s="6">
        <v>254.4</v>
      </c>
      <c r="F177" s="3" t="s">
        <v>333</v>
      </c>
      <c r="G177" s="4" t="s">
        <v>810</v>
      </c>
      <c r="H177" s="4" t="s">
        <v>876</v>
      </c>
      <c r="I177" s="3" t="s">
        <v>922</v>
      </c>
      <c r="J177" s="4" t="s">
        <v>810</v>
      </c>
      <c r="K177" s="3" t="s">
        <v>23</v>
      </c>
      <c r="L177" s="4" t="s">
        <v>816</v>
      </c>
      <c r="M177" s="36">
        <f t="shared" si="38"/>
        <v>45658</v>
      </c>
      <c r="N177" s="36">
        <f t="shared" si="39"/>
        <v>45716</v>
      </c>
      <c r="O177" s="37">
        <f t="shared" si="40"/>
        <v>-29.5</v>
      </c>
      <c r="P177" s="37">
        <f t="shared" si="41"/>
        <v>-34.5</v>
      </c>
      <c r="Q177" s="38">
        <v>0</v>
      </c>
      <c r="R177" s="37">
        <f t="shared" si="42"/>
        <v>-34.5</v>
      </c>
      <c r="S177" s="39">
        <f t="shared" si="43"/>
        <v>-8776.8000000000011</v>
      </c>
    </row>
    <row r="178" spans="1:20">
      <c r="A178" s="3" t="s">
        <v>497</v>
      </c>
      <c r="B178" s="3" t="s">
        <v>25</v>
      </c>
      <c r="C178" s="3" t="s">
        <v>359</v>
      </c>
      <c r="D178" s="3" t="s">
        <v>495</v>
      </c>
      <c r="E178" s="6">
        <v>14.64</v>
      </c>
      <c r="F178" s="3" t="s">
        <v>333</v>
      </c>
      <c r="G178" s="4" t="s">
        <v>810</v>
      </c>
      <c r="H178" s="4" t="s">
        <v>876</v>
      </c>
      <c r="I178" s="3" t="s">
        <v>922</v>
      </c>
      <c r="J178" s="4" t="s">
        <v>810</v>
      </c>
      <c r="K178" s="3" t="s">
        <v>23</v>
      </c>
      <c r="L178" s="4" t="s">
        <v>816</v>
      </c>
      <c r="M178" s="36">
        <f t="shared" si="38"/>
        <v>45658</v>
      </c>
      <c r="N178" s="36">
        <f t="shared" si="39"/>
        <v>45716</v>
      </c>
      <c r="O178" s="37">
        <f t="shared" si="40"/>
        <v>-29.5</v>
      </c>
      <c r="P178" s="37">
        <f t="shared" si="41"/>
        <v>-34.5</v>
      </c>
      <c r="Q178" s="38">
        <v>0</v>
      </c>
      <c r="R178" s="37">
        <f t="shared" si="42"/>
        <v>-34.5</v>
      </c>
      <c r="S178" s="39">
        <f t="shared" si="43"/>
        <v>-505.08000000000004</v>
      </c>
    </row>
    <row r="179" spans="1:20">
      <c r="A179" s="3" t="s">
        <v>494</v>
      </c>
      <c r="B179" s="3" t="s">
        <v>25</v>
      </c>
      <c r="C179" s="3" t="s">
        <v>356</v>
      </c>
      <c r="D179" s="3" t="s">
        <v>495</v>
      </c>
      <c r="E179" s="6">
        <v>2301.02</v>
      </c>
      <c r="F179" s="3" t="s">
        <v>333</v>
      </c>
      <c r="G179" s="4" t="s">
        <v>810</v>
      </c>
      <c r="H179" s="4" t="s">
        <v>876</v>
      </c>
      <c r="I179" s="3" t="s">
        <v>922</v>
      </c>
      <c r="J179" s="4" t="s">
        <v>810</v>
      </c>
      <c r="K179" s="3" t="s">
        <v>23</v>
      </c>
      <c r="L179" s="4" t="s">
        <v>816</v>
      </c>
      <c r="M179" s="36">
        <f t="shared" si="38"/>
        <v>45658</v>
      </c>
      <c r="N179" s="36">
        <f t="shared" si="39"/>
        <v>45716</v>
      </c>
      <c r="O179" s="37">
        <f t="shared" si="40"/>
        <v>-29.5</v>
      </c>
      <c r="P179" s="37">
        <f t="shared" si="41"/>
        <v>-34.5</v>
      </c>
      <c r="Q179" s="38">
        <v>0</v>
      </c>
      <c r="R179" s="37">
        <f t="shared" si="42"/>
        <v>-34.5</v>
      </c>
      <c r="S179" s="39">
        <f t="shared" si="43"/>
        <v>-79385.19</v>
      </c>
    </row>
    <row r="180" spans="1:20">
      <c r="A180" s="3" t="s">
        <v>534</v>
      </c>
      <c r="B180" s="3" t="s">
        <v>356</v>
      </c>
      <c r="C180" s="3" t="s">
        <v>25</v>
      </c>
      <c r="D180" s="3" t="s">
        <v>510</v>
      </c>
      <c r="E180" s="6">
        <v>2222.1999999999998</v>
      </c>
      <c r="F180" s="3" t="s">
        <v>333</v>
      </c>
      <c r="G180" s="4" t="s">
        <v>557</v>
      </c>
      <c r="H180" s="4" t="s">
        <v>915</v>
      </c>
      <c r="I180" s="3" t="s">
        <v>913</v>
      </c>
      <c r="J180" s="4" t="s">
        <v>903</v>
      </c>
      <c r="K180" s="3" t="s">
        <v>23</v>
      </c>
      <c r="L180" s="4" t="s">
        <v>598</v>
      </c>
      <c r="M180" s="36">
        <f t="shared" si="38"/>
        <v>45505</v>
      </c>
      <c r="N180" s="36">
        <f t="shared" si="39"/>
        <v>45565</v>
      </c>
      <c r="O180" s="37">
        <f t="shared" si="40"/>
        <v>-30.5</v>
      </c>
      <c r="P180" s="37">
        <f t="shared" si="41"/>
        <v>-34.5</v>
      </c>
      <c r="Q180" s="38">
        <v>0</v>
      </c>
      <c r="R180" s="37">
        <f t="shared" si="42"/>
        <v>-34.5</v>
      </c>
      <c r="S180" s="39">
        <f t="shared" si="43"/>
        <v>-76665.899999999994</v>
      </c>
    </row>
    <row r="181" spans="1:20">
      <c r="A181" s="3" t="s">
        <v>536</v>
      </c>
      <c r="B181" s="3" t="s">
        <v>358</v>
      </c>
      <c r="C181" s="3" t="s">
        <v>25</v>
      </c>
      <c r="D181" s="3" t="s">
        <v>510</v>
      </c>
      <c r="E181" s="6">
        <v>281.60000000000002</v>
      </c>
      <c r="F181" s="3" t="s">
        <v>333</v>
      </c>
      <c r="G181" s="4" t="s">
        <v>557</v>
      </c>
      <c r="H181" s="4" t="s">
        <v>915</v>
      </c>
      <c r="I181" s="3" t="s">
        <v>913</v>
      </c>
      <c r="J181" s="4" t="s">
        <v>903</v>
      </c>
      <c r="K181" s="3" t="s">
        <v>23</v>
      </c>
      <c r="L181" s="4" t="s">
        <v>598</v>
      </c>
      <c r="M181" s="36">
        <f t="shared" si="38"/>
        <v>45505</v>
      </c>
      <c r="N181" s="36">
        <f t="shared" si="39"/>
        <v>45565</v>
      </c>
      <c r="O181" s="37">
        <f t="shared" si="40"/>
        <v>-30.5</v>
      </c>
      <c r="P181" s="37">
        <f t="shared" si="41"/>
        <v>-34.5</v>
      </c>
      <c r="Q181" s="38">
        <v>0</v>
      </c>
      <c r="R181" s="37">
        <f t="shared" si="42"/>
        <v>-34.5</v>
      </c>
      <c r="S181" s="39">
        <f t="shared" si="43"/>
        <v>-9715.2000000000007</v>
      </c>
    </row>
    <row r="182" spans="1:20">
      <c r="A182" s="3" t="s">
        <v>538</v>
      </c>
      <c r="B182" s="3" t="s">
        <v>359</v>
      </c>
      <c r="C182" s="3" t="s">
        <v>25</v>
      </c>
      <c r="D182" s="3" t="s">
        <v>510</v>
      </c>
      <c r="E182" s="6">
        <v>10.98</v>
      </c>
      <c r="F182" s="3" t="s">
        <v>333</v>
      </c>
      <c r="G182" s="4" t="s">
        <v>557</v>
      </c>
      <c r="H182" s="4" t="s">
        <v>915</v>
      </c>
      <c r="I182" s="3" t="s">
        <v>913</v>
      </c>
      <c r="J182" s="4" t="s">
        <v>903</v>
      </c>
      <c r="K182" s="3" t="s">
        <v>23</v>
      </c>
      <c r="L182" s="4" t="s">
        <v>598</v>
      </c>
      <c r="M182" s="36">
        <f t="shared" si="38"/>
        <v>45505</v>
      </c>
      <c r="N182" s="36">
        <f t="shared" si="39"/>
        <v>45565</v>
      </c>
      <c r="O182" s="37">
        <f t="shared" si="40"/>
        <v>-30.5</v>
      </c>
      <c r="P182" s="37">
        <f t="shared" si="41"/>
        <v>-34.5</v>
      </c>
      <c r="Q182" s="38">
        <v>0</v>
      </c>
      <c r="R182" s="37">
        <f t="shared" si="42"/>
        <v>-34.5</v>
      </c>
      <c r="S182" s="39">
        <f t="shared" si="43"/>
        <v>-378.81</v>
      </c>
    </row>
    <row r="183" spans="1:20" ht="13.5" thickBot="1">
      <c r="E183" s="43">
        <f>SUM(E141:E182)</f>
        <v>36000.999999999993</v>
      </c>
      <c r="M183" s="38"/>
      <c r="O183" s="40"/>
      <c r="S183" s="43">
        <f>SUM(S141:S182)</f>
        <v>-1276745.4850000003</v>
      </c>
      <c r="T183" s="45">
        <f>S183/E183</f>
        <v>-35.464167245354311</v>
      </c>
    </row>
    <row r="184" spans="1:20" ht="14.25" thickTop="1" thickBot="1"/>
    <row r="185" spans="1:20" ht="17.25" thickTop="1" thickBot="1">
      <c r="A185" s="70" t="s">
        <v>1024</v>
      </c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2"/>
    </row>
    <row r="186" spans="1:20" ht="39.75" thickTop="1" thickBot="1">
      <c r="A186" s="1" t="s">
        <v>488</v>
      </c>
      <c r="B186" s="1" t="s">
        <v>3</v>
      </c>
      <c r="C186" s="1" t="s">
        <v>489</v>
      </c>
      <c r="D186" s="1" t="s">
        <v>7</v>
      </c>
      <c r="E186" s="1" t="s">
        <v>17</v>
      </c>
      <c r="F186" s="1" t="s">
        <v>5</v>
      </c>
      <c r="G186" s="1" t="s">
        <v>490</v>
      </c>
      <c r="H186" s="1" t="s">
        <v>353</v>
      </c>
      <c r="I186" s="1" t="s">
        <v>354</v>
      </c>
      <c r="J186" s="1" t="s">
        <v>491</v>
      </c>
      <c r="K186" s="1" t="s">
        <v>492</v>
      </c>
      <c r="L186" s="1" t="s">
        <v>493</v>
      </c>
      <c r="M186" s="69" t="s">
        <v>1028</v>
      </c>
      <c r="N186" s="69" t="s">
        <v>1029</v>
      </c>
      <c r="O186" s="69" t="s">
        <v>1030</v>
      </c>
      <c r="P186" s="69" t="s">
        <v>1031</v>
      </c>
      <c r="Q186" s="69" t="s">
        <v>1032</v>
      </c>
      <c r="R186" s="69" t="s">
        <v>1018</v>
      </c>
      <c r="S186" s="69" t="s">
        <v>1017</v>
      </c>
      <c r="T186" s="69" t="s">
        <v>1033</v>
      </c>
    </row>
    <row r="187" spans="1:20">
      <c r="A187" s="3" t="s">
        <v>496</v>
      </c>
      <c r="B187" s="3" t="s">
        <v>25</v>
      </c>
      <c r="C187" s="3" t="s">
        <v>358</v>
      </c>
      <c r="D187" s="3" t="s">
        <v>495</v>
      </c>
      <c r="E187" s="6">
        <v>66540.850000000006</v>
      </c>
      <c r="F187" s="3" t="s">
        <v>341</v>
      </c>
      <c r="G187" s="4" t="s">
        <v>429</v>
      </c>
      <c r="H187" s="4" t="s">
        <v>427</v>
      </c>
      <c r="I187" s="3" t="s">
        <v>430</v>
      </c>
      <c r="J187" s="4" t="s">
        <v>142</v>
      </c>
      <c r="K187" s="3" t="s">
        <v>23</v>
      </c>
      <c r="L187" s="4" t="s">
        <v>279</v>
      </c>
      <c r="M187" s="36">
        <f>EOMONTH(G187,-3)+1</f>
        <v>45323</v>
      </c>
      <c r="N187" s="36">
        <f>EOMONTH(M187,1)</f>
        <v>45382</v>
      </c>
      <c r="O187" s="37">
        <f t="shared" ref="O187:O214" si="44">(M187-N187-1)/2</f>
        <v>-30</v>
      </c>
      <c r="P187" s="37">
        <f>N187-G187+O187</f>
        <v>-46</v>
      </c>
      <c r="Q187" s="38">
        <v>0</v>
      </c>
      <c r="R187" s="37">
        <f t="shared" ref="R187:R214" si="45">SUM(P187:Q187)</f>
        <v>-46</v>
      </c>
      <c r="S187" s="39">
        <f>E187*R187</f>
        <v>-3060879.1</v>
      </c>
    </row>
    <row r="188" spans="1:20">
      <c r="A188" s="3" t="s">
        <v>494</v>
      </c>
      <c r="B188" s="3" t="s">
        <v>25</v>
      </c>
      <c r="C188" s="3" t="s">
        <v>356</v>
      </c>
      <c r="D188" s="3" t="s">
        <v>495</v>
      </c>
      <c r="E188" s="6">
        <v>101846.53</v>
      </c>
      <c r="F188" s="3" t="s">
        <v>341</v>
      </c>
      <c r="G188" s="4" t="s">
        <v>429</v>
      </c>
      <c r="H188" s="4" t="s">
        <v>427</v>
      </c>
      <c r="I188" s="3" t="s">
        <v>430</v>
      </c>
      <c r="J188" s="4" t="s">
        <v>142</v>
      </c>
      <c r="K188" s="3" t="s">
        <v>23</v>
      </c>
      <c r="L188" s="4" t="s">
        <v>279</v>
      </c>
      <c r="M188" s="36">
        <f t="shared" ref="M188:M214" si="46">EOMONTH(G188,-3)+1</f>
        <v>45323</v>
      </c>
      <c r="N188" s="36">
        <f t="shared" ref="N188:N246" si="47">EOMONTH(M188,1)</f>
        <v>45382</v>
      </c>
      <c r="O188" s="37">
        <f t="shared" si="44"/>
        <v>-30</v>
      </c>
      <c r="P188" s="37">
        <f t="shared" ref="P188:P214" si="48">N188-G188+O188</f>
        <v>-46</v>
      </c>
      <c r="Q188" s="38">
        <v>0</v>
      </c>
      <c r="R188" s="37">
        <f t="shared" si="45"/>
        <v>-46</v>
      </c>
      <c r="S188" s="39">
        <f t="shared" ref="S188:S214" si="49">E188*R188</f>
        <v>-4684940.38</v>
      </c>
    </row>
    <row r="189" spans="1:20">
      <c r="A189" s="3" t="s">
        <v>496</v>
      </c>
      <c r="B189" s="3" t="s">
        <v>25</v>
      </c>
      <c r="C189" s="3" t="s">
        <v>358</v>
      </c>
      <c r="D189" s="3" t="s">
        <v>495</v>
      </c>
      <c r="E189" s="6">
        <v>16730.689999999999</v>
      </c>
      <c r="F189" s="3" t="s">
        <v>341</v>
      </c>
      <c r="G189" s="4" t="s">
        <v>42</v>
      </c>
      <c r="H189" s="4" t="s">
        <v>199</v>
      </c>
      <c r="I189" s="3" t="s">
        <v>432</v>
      </c>
      <c r="J189" s="4" t="s">
        <v>512</v>
      </c>
      <c r="K189" s="3" t="s">
        <v>23</v>
      </c>
      <c r="L189" s="4" t="s">
        <v>233</v>
      </c>
      <c r="M189" s="36">
        <f t="shared" si="46"/>
        <v>45352</v>
      </c>
      <c r="N189" s="36">
        <f t="shared" si="47"/>
        <v>45412</v>
      </c>
      <c r="O189" s="37">
        <f t="shared" si="44"/>
        <v>-30.5</v>
      </c>
      <c r="P189" s="37">
        <f t="shared" si="48"/>
        <v>-45.5</v>
      </c>
      <c r="Q189" s="38">
        <v>0</v>
      </c>
      <c r="R189" s="37">
        <f t="shared" si="45"/>
        <v>-45.5</v>
      </c>
      <c r="S189" s="39">
        <f t="shared" si="49"/>
        <v>-761246.3949999999</v>
      </c>
    </row>
    <row r="190" spans="1:20">
      <c r="A190" s="3" t="s">
        <v>494</v>
      </c>
      <c r="B190" s="3" t="s">
        <v>25</v>
      </c>
      <c r="C190" s="3" t="s">
        <v>356</v>
      </c>
      <c r="D190" s="3" t="s">
        <v>495</v>
      </c>
      <c r="E190" s="6">
        <v>24040.35</v>
      </c>
      <c r="F190" s="3" t="s">
        <v>341</v>
      </c>
      <c r="G190" s="4" t="s">
        <v>42</v>
      </c>
      <c r="H190" s="4" t="s">
        <v>199</v>
      </c>
      <c r="I190" s="3" t="s">
        <v>432</v>
      </c>
      <c r="J190" s="4" t="s">
        <v>512</v>
      </c>
      <c r="K190" s="3" t="s">
        <v>23</v>
      </c>
      <c r="L190" s="4" t="s">
        <v>233</v>
      </c>
      <c r="M190" s="36">
        <f t="shared" si="46"/>
        <v>45352</v>
      </c>
      <c r="N190" s="36">
        <f t="shared" si="47"/>
        <v>45412</v>
      </c>
      <c r="O190" s="37">
        <f t="shared" si="44"/>
        <v>-30.5</v>
      </c>
      <c r="P190" s="37">
        <f t="shared" si="48"/>
        <v>-45.5</v>
      </c>
      <c r="Q190" s="38">
        <v>0</v>
      </c>
      <c r="R190" s="37">
        <f t="shared" si="45"/>
        <v>-45.5</v>
      </c>
      <c r="S190" s="39">
        <f t="shared" si="49"/>
        <v>-1093835.925</v>
      </c>
    </row>
    <row r="191" spans="1:20">
      <c r="A191" s="3" t="s">
        <v>496</v>
      </c>
      <c r="B191" s="3" t="s">
        <v>25</v>
      </c>
      <c r="C191" s="3" t="s">
        <v>358</v>
      </c>
      <c r="D191" s="3" t="s">
        <v>495</v>
      </c>
      <c r="E191" s="6">
        <v>16730.689999999999</v>
      </c>
      <c r="F191" s="3" t="s">
        <v>341</v>
      </c>
      <c r="G191" s="4" t="s">
        <v>49</v>
      </c>
      <c r="H191" s="4" t="s">
        <v>49</v>
      </c>
      <c r="I191" s="3" t="s">
        <v>433</v>
      </c>
      <c r="J191" s="4" t="s">
        <v>505</v>
      </c>
      <c r="K191" s="3" t="s">
        <v>23</v>
      </c>
      <c r="L191" s="4" t="s">
        <v>513</v>
      </c>
      <c r="M191" s="36">
        <f t="shared" si="46"/>
        <v>45383</v>
      </c>
      <c r="N191" s="36">
        <f t="shared" si="47"/>
        <v>45443</v>
      </c>
      <c r="O191" s="37">
        <f t="shared" si="44"/>
        <v>-30.5</v>
      </c>
      <c r="P191" s="37">
        <f t="shared" si="48"/>
        <v>-44.5</v>
      </c>
      <c r="Q191" s="38">
        <v>0</v>
      </c>
      <c r="R191" s="37">
        <f t="shared" si="45"/>
        <v>-44.5</v>
      </c>
      <c r="S191" s="39">
        <f t="shared" si="49"/>
        <v>-744515.70499999996</v>
      </c>
    </row>
    <row r="192" spans="1:20">
      <c r="A192" s="3" t="s">
        <v>494</v>
      </c>
      <c r="B192" s="3" t="s">
        <v>25</v>
      </c>
      <c r="C192" s="3" t="s">
        <v>356</v>
      </c>
      <c r="D192" s="3" t="s">
        <v>495</v>
      </c>
      <c r="E192" s="6">
        <v>24040.35</v>
      </c>
      <c r="F192" s="3" t="s">
        <v>341</v>
      </c>
      <c r="G192" s="4" t="s">
        <v>49</v>
      </c>
      <c r="H192" s="4" t="s">
        <v>49</v>
      </c>
      <c r="I192" s="3" t="s">
        <v>433</v>
      </c>
      <c r="J192" s="4" t="s">
        <v>505</v>
      </c>
      <c r="K192" s="3" t="s">
        <v>23</v>
      </c>
      <c r="L192" s="4" t="s">
        <v>513</v>
      </c>
      <c r="M192" s="36">
        <f t="shared" si="46"/>
        <v>45383</v>
      </c>
      <c r="N192" s="36">
        <f t="shared" si="47"/>
        <v>45443</v>
      </c>
      <c r="O192" s="37">
        <f t="shared" si="44"/>
        <v>-30.5</v>
      </c>
      <c r="P192" s="37">
        <f t="shared" si="48"/>
        <v>-44.5</v>
      </c>
      <c r="Q192" s="38">
        <v>0</v>
      </c>
      <c r="R192" s="37">
        <f t="shared" si="45"/>
        <v>-44.5</v>
      </c>
      <c r="S192" s="39">
        <f t="shared" si="49"/>
        <v>-1069795.575</v>
      </c>
    </row>
    <row r="193" spans="1:19">
      <c r="A193" s="3" t="s">
        <v>494</v>
      </c>
      <c r="B193" s="3" t="s">
        <v>25</v>
      </c>
      <c r="C193" s="3" t="s">
        <v>356</v>
      </c>
      <c r="D193" s="3" t="s">
        <v>495</v>
      </c>
      <c r="E193" s="6">
        <v>24040.35</v>
      </c>
      <c r="F193" s="3" t="s">
        <v>341</v>
      </c>
      <c r="G193" s="4" t="s">
        <v>56</v>
      </c>
      <c r="H193" s="4" t="s">
        <v>434</v>
      </c>
      <c r="I193" s="3" t="s">
        <v>435</v>
      </c>
      <c r="J193" s="4" t="s">
        <v>247</v>
      </c>
      <c r="K193" s="3" t="s">
        <v>23</v>
      </c>
      <c r="L193" s="4" t="s">
        <v>370</v>
      </c>
      <c r="M193" s="36">
        <f t="shared" si="46"/>
        <v>45413</v>
      </c>
      <c r="N193" s="36">
        <f t="shared" si="47"/>
        <v>45473</v>
      </c>
      <c r="O193" s="37">
        <f t="shared" si="44"/>
        <v>-30.5</v>
      </c>
      <c r="P193" s="37">
        <f t="shared" si="48"/>
        <v>-45.5</v>
      </c>
      <c r="Q193" s="38">
        <v>0</v>
      </c>
      <c r="R193" s="37">
        <f t="shared" si="45"/>
        <v>-45.5</v>
      </c>
      <c r="S193" s="39">
        <f t="shared" si="49"/>
        <v>-1093835.925</v>
      </c>
    </row>
    <row r="194" spans="1:19">
      <c r="A194" s="3" t="s">
        <v>496</v>
      </c>
      <c r="B194" s="3" t="s">
        <v>25</v>
      </c>
      <c r="C194" s="3" t="s">
        <v>358</v>
      </c>
      <c r="D194" s="3" t="s">
        <v>495</v>
      </c>
      <c r="E194" s="6">
        <v>16730.689999999999</v>
      </c>
      <c r="F194" s="3" t="s">
        <v>341</v>
      </c>
      <c r="G194" s="4" t="s">
        <v>56</v>
      </c>
      <c r="H194" s="4" t="s">
        <v>434</v>
      </c>
      <c r="I194" s="3" t="s">
        <v>435</v>
      </c>
      <c r="J194" s="4" t="s">
        <v>247</v>
      </c>
      <c r="K194" s="3" t="s">
        <v>23</v>
      </c>
      <c r="L194" s="4" t="s">
        <v>370</v>
      </c>
      <c r="M194" s="36">
        <f t="shared" si="46"/>
        <v>45413</v>
      </c>
      <c r="N194" s="36">
        <f t="shared" si="47"/>
        <v>45473</v>
      </c>
      <c r="O194" s="37">
        <f t="shared" si="44"/>
        <v>-30.5</v>
      </c>
      <c r="P194" s="37">
        <f t="shared" si="48"/>
        <v>-45.5</v>
      </c>
      <c r="Q194" s="38">
        <v>0</v>
      </c>
      <c r="R194" s="37">
        <f t="shared" si="45"/>
        <v>-45.5</v>
      </c>
      <c r="S194" s="39">
        <f t="shared" si="49"/>
        <v>-761246.3949999999</v>
      </c>
    </row>
    <row r="195" spans="1:19">
      <c r="A195" s="3" t="s">
        <v>496</v>
      </c>
      <c r="B195" s="3" t="s">
        <v>25</v>
      </c>
      <c r="C195" s="3" t="s">
        <v>358</v>
      </c>
      <c r="D195" s="3" t="s">
        <v>495</v>
      </c>
      <c r="E195" s="6">
        <v>16730.689999999999</v>
      </c>
      <c r="F195" s="3" t="s">
        <v>341</v>
      </c>
      <c r="G195" s="4" t="s">
        <v>63</v>
      </c>
      <c r="H195" s="4" t="s">
        <v>436</v>
      </c>
      <c r="I195" s="3" t="s">
        <v>437</v>
      </c>
      <c r="J195" s="4" t="s">
        <v>63</v>
      </c>
      <c r="K195" s="3" t="s">
        <v>23</v>
      </c>
      <c r="L195" s="4" t="s">
        <v>438</v>
      </c>
      <c r="M195" s="36">
        <f t="shared" si="46"/>
        <v>45444</v>
      </c>
      <c r="N195" s="36">
        <f t="shared" si="47"/>
        <v>45504</v>
      </c>
      <c r="O195" s="37">
        <f t="shared" si="44"/>
        <v>-30.5</v>
      </c>
      <c r="P195" s="37">
        <f t="shared" si="48"/>
        <v>-45.5</v>
      </c>
      <c r="Q195" s="38">
        <v>0</v>
      </c>
      <c r="R195" s="37">
        <f t="shared" si="45"/>
        <v>-45.5</v>
      </c>
      <c r="S195" s="39">
        <f t="shared" si="49"/>
        <v>-761246.3949999999</v>
      </c>
    </row>
    <row r="196" spans="1:19">
      <c r="A196" s="3" t="s">
        <v>494</v>
      </c>
      <c r="B196" s="3" t="s">
        <v>25</v>
      </c>
      <c r="C196" s="3" t="s">
        <v>356</v>
      </c>
      <c r="D196" s="3" t="s">
        <v>495</v>
      </c>
      <c r="E196" s="6">
        <v>24040.35</v>
      </c>
      <c r="F196" s="3" t="s">
        <v>341</v>
      </c>
      <c r="G196" s="4" t="s">
        <v>63</v>
      </c>
      <c r="H196" s="4" t="s">
        <v>436</v>
      </c>
      <c r="I196" s="3" t="s">
        <v>437</v>
      </c>
      <c r="J196" s="4" t="s">
        <v>63</v>
      </c>
      <c r="K196" s="3" t="s">
        <v>23</v>
      </c>
      <c r="L196" s="4" t="s">
        <v>438</v>
      </c>
      <c r="M196" s="36">
        <f t="shared" si="46"/>
        <v>45444</v>
      </c>
      <c r="N196" s="36">
        <f t="shared" si="47"/>
        <v>45504</v>
      </c>
      <c r="O196" s="37">
        <f t="shared" si="44"/>
        <v>-30.5</v>
      </c>
      <c r="P196" s="37">
        <f t="shared" si="48"/>
        <v>-45.5</v>
      </c>
      <c r="Q196" s="38">
        <v>0</v>
      </c>
      <c r="R196" s="37">
        <f t="shared" si="45"/>
        <v>-45.5</v>
      </c>
      <c r="S196" s="39">
        <f t="shared" si="49"/>
        <v>-1093835.925</v>
      </c>
    </row>
    <row r="197" spans="1:19">
      <c r="A197" s="3" t="s">
        <v>496</v>
      </c>
      <c r="B197" s="3" t="s">
        <v>25</v>
      </c>
      <c r="C197" s="3" t="s">
        <v>358</v>
      </c>
      <c r="D197" s="3" t="s">
        <v>495</v>
      </c>
      <c r="E197" s="6">
        <v>10644.69</v>
      </c>
      <c r="F197" s="3" t="s">
        <v>341</v>
      </c>
      <c r="G197" s="4" t="s">
        <v>438</v>
      </c>
      <c r="H197" s="4" t="s">
        <v>438</v>
      </c>
      <c r="I197" s="3" t="s">
        <v>439</v>
      </c>
      <c r="J197" s="4" t="s">
        <v>514</v>
      </c>
      <c r="K197" s="3" t="s">
        <v>23</v>
      </c>
      <c r="L197" s="4" t="s">
        <v>515</v>
      </c>
      <c r="M197" s="36">
        <f t="shared" si="46"/>
        <v>45444</v>
      </c>
      <c r="N197" s="36">
        <f t="shared" si="47"/>
        <v>45504</v>
      </c>
      <c r="O197" s="37">
        <f t="shared" si="44"/>
        <v>-30.5</v>
      </c>
      <c r="P197" s="37">
        <f t="shared" si="48"/>
        <v>-46.5</v>
      </c>
      <c r="Q197" s="38">
        <v>0</v>
      </c>
      <c r="R197" s="37">
        <f t="shared" si="45"/>
        <v>-46.5</v>
      </c>
      <c r="S197" s="39">
        <f t="shared" si="49"/>
        <v>-494978.08500000002</v>
      </c>
    </row>
    <row r="198" spans="1:19">
      <c r="A198" s="3" t="s">
        <v>494</v>
      </c>
      <c r="B198" s="3" t="s">
        <v>25</v>
      </c>
      <c r="C198" s="3" t="s">
        <v>356</v>
      </c>
      <c r="D198" s="3" t="s">
        <v>495</v>
      </c>
      <c r="E198" s="6">
        <v>10947.43</v>
      </c>
      <c r="F198" s="3" t="s">
        <v>341</v>
      </c>
      <c r="G198" s="4" t="s">
        <v>438</v>
      </c>
      <c r="H198" s="4" t="s">
        <v>438</v>
      </c>
      <c r="I198" s="3" t="s">
        <v>439</v>
      </c>
      <c r="J198" s="4" t="s">
        <v>514</v>
      </c>
      <c r="K198" s="3" t="s">
        <v>23</v>
      </c>
      <c r="L198" s="4" t="s">
        <v>515</v>
      </c>
      <c r="M198" s="36">
        <f t="shared" si="46"/>
        <v>45444</v>
      </c>
      <c r="N198" s="36">
        <f t="shared" si="47"/>
        <v>45504</v>
      </c>
      <c r="O198" s="37">
        <f t="shared" si="44"/>
        <v>-30.5</v>
      </c>
      <c r="P198" s="37">
        <f t="shared" si="48"/>
        <v>-46.5</v>
      </c>
      <c r="Q198" s="38">
        <v>0</v>
      </c>
      <c r="R198" s="37">
        <f t="shared" si="45"/>
        <v>-46.5</v>
      </c>
      <c r="S198" s="39">
        <f t="shared" si="49"/>
        <v>-509055.495</v>
      </c>
    </row>
    <row r="199" spans="1:19">
      <c r="A199" s="3" t="s">
        <v>494</v>
      </c>
      <c r="B199" s="3" t="s">
        <v>25</v>
      </c>
      <c r="C199" s="3" t="s">
        <v>356</v>
      </c>
      <c r="D199" s="3" t="s">
        <v>495</v>
      </c>
      <c r="E199" s="6">
        <v>28115.86</v>
      </c>
      <c r="F199" s="3" t="s">
        <v>341</v>
      </c>
      <c r="G199" s="4" t="s">
        <v>70</v>
      </c>
      <c r="H199" s="4" t="s">
        <v>70</v>
      </c>
      <c r="I199" s="3" t="s">
        <v>440</v>
      </c>
      <c r="J199" s="4" t="s">
        <v>516</v>
      </c>
      <c r="K199" s="3" t="s">
        <v>23</v>
      </c>
      <c r="L199" s="4" t="s">
        <v>188</v>
      </c>
      <c r="M199" s="36">
        <f t="shared" si="46"/>
        <v>45474</v>
      </c>
      <c r="N199" s="36">
        <f t="shared" si="47"/>
        <v>45535</v>
      </c>
      <c r="O199" s="37">
        <f t="shared" si="44"/>
        <v>-31</v>
      </c>
      <c r="P199" s="37">
        <f t="shared" si="48"/>
        <v>-47</v>
      </c>
      <c r="Q199" s="38">
        <v>0</v>
      </c>
      <c r="R199" s="37">
        <f t="shared" si="45"/>
        <v>-47</v>
      </c>
      <c r="S199" s="39">
        <f t="shared" si="49"/>
        <v>-1321445.42</v>
      </c>
    </row>
    <row r="200" spans="1:19">
      <c r="A200" s="3" t="s">
        <v>496</v>
      </c>
      <c r="B200" s="3" t="s">
        <v>25</v>
      </c>
      <c r="C200" s="3" t="s">
        <v>358</v>
      </c>
      <c r="D200" s="3" t="s">
        <v>495</v>
      </c>
      <c r="E200" s="6">
        <v>15840.06</v>
      </c>
      <c r="F200" s="3" t="s">
        <v>341</v>
      </c>
      <c r="G200" s="4" t="s">
        <v>70</v>
      </c>
      <c r="H200" s="4" t="s">
        <v>70</v>
      </c>
      <c r="I200" s="3" t="s">
        <v>440</v>
      </c>
      <c r="J200" s="4" t="s">
        <v>516</v>
      </c>
      <c r="K200" s="3" t="s">
        <v>23</v>
      </c>
      <c r="L200" s="4" t="s">
        <v>188</v>
      </c>
      <c r="M200" s="36">
        <f t="shared" si="46"/>
        <v>45474</v>
      </c>
      <c r="N200" s="36">
        <f t="shared" si="47"/>
        <v>45535</v>
      </c>
      <c r="O200" s="37">
        <f t="shared" si="44"/>
        <v>-31</v>
      </c>
      <c r="P200" s="37">
        <f t="shared" si="48"/>
        <v>-47</v>
      </c>
      <c r="Q200" s="38">
        <v>0</v>
      </c>
      <c r="R200" s="37">
        <f t="shared" si="45"/>
        <v>-47</v>
      </c>
      <c r="S200" s="39">
        <f t="shared" si="49"/>
        <v>-744482.82</v>
      </c>
    </row>
    <row r="201" spans="1:19">
      <c r="A201" s="3" t="s">
        <v>494</v>
      </c>
      <c r="B201" s="3" t="s">
        <v>25</v>
      </c>
      <c r="C201" s="3" t="s">
        <v>356</v>
      </c>
      <c r="D201" s="3" t="s">
        <v>495</v>
      </c>
      <c r="E201" s="6">
        <v>45877.78</v>
      </c>
      <c r="F201" s="3" t="s">
        <v>341</v>
      </c>
      <c r="G201" s="4" t="s">
        <v>575</v>
      </c>
      <c r="H201" s="4" t="s">
        <v>575</v>
      </c>
      <c r="I201" s="3" t="s">
        <v>923</v>
      </c>
      <c r="J201" s="4" t="s">
        <v>582</v>
      </c>
      <c r="K201" s="3" t="s">
        <v>23</v>
      </c>
      <c r="L201" s="4" t="s">
        <v>591</v>
      </c>
      <c r="M201" s="36">
        <f t="shared" si="46"/>
        <v>45505</v>
      </c>
      <c r="N201" s="36">
        <f t="shared" si="47"/>
        <v>45565</v>
      </c>
      <c r="O201" s="37">
        <f t="shared" si="44"/>
        <v>-30.5</v>
      </c>
      <c r="P201" s="37">
        <f t="shared" si="48"/>
        <v>-45.5</v>
      </c>
      <c r="Q201" s="38">
        <v>0</v>
      </c>
      <c r="R201" s="37">
        <f t="shared" si="45"/>
        <v>-45.5</v>
      </c>
      <c r="S201" s="39">
        <f t="shared" si="49"/>
        <v>-2087438.99</v>
      </c>
    </row>
    <row r="202" spans="1:19">
      <c r="A202" s="3" t="s">
        <v>494</v>
      </c>
      <c r="B202" s="3" t="s">
        <v>25</v>
      </c>
      <c r="C202" s="3" t="s">
        <v>356</v>
      </c>
      <c r="D202" s="3" t="s">
        <v>495</v>
      </c>
      <c r="E202" s="6">
        <v>37925.57</v>
      </c>
      <c r="F202" s="3" t="s">
        <v>341</v>
      </c>
      <c r="G202" s="4" t="s">
        <v>622</v>
      </c>
      <c r="H202" s="4" t="s">
        <v>622</v>
      </c>
      <c r="I202" s="3" t="s">
        <v>924</v>
      </c>
      <c r="J202" s="4" t="s">
        <v>985</v>
      </c>
      <c r="K202" s="3" t="s">
        <v>23</v>
      </c>
      <c r="L202" s="4" t="s">
        <v>990</v>
      </c>
      <c r="M202" s="36">
        <f t="shared" si="46"/>
        <v>45536</v>
      </c>
      <c r="N202" s="36">
        <f t="shared" si="47"/>
        <v>45596</v>
      </c>
      <c r="O202" s="37">
        <f t="shared" si="44"/>
        <v>-30.5</v>
      </c>
      <c r="P202" s="37">
        <f t="shared" si="48"/>
        <v>-45.5</v>
      </c>
      <c r="Q202" s="38">
        <v>0</v>
      </c>
      <c r="R202" s="37">
        <f t="shared" si="45"/>
        <v>-45.5</v>
      </c>
      <c r="S202" s="39">
        <f t="shared" si="49"/>
        <v>-1725613.4350000001</v>
      </c>
    </row>
    <row r="203" spans="1:19">
      <c r="A203" s="3" t="s">
        <v>494</v>
      </c>
      <c r="B203" s="3" t="s">
        <v>25</v>
      </c>
      <c r="C203" s="3" t="s">
        <v>356</v>
      </c>
      <c r="D203" s="3" t="s">
        <v>495</v>
      </c>
      <c r="E203" s="6">
        <v>19494.41</v>
      </c>
      <c r="F203" s="3" t="s">
        <v>341</v>
      </c>
      <c r="G203" s="4" t="s">
        <v>675</v>
      </c>
      <c r="H203" s="4" t="s">
        <v>925</v>
      </c>
      <c r="I203" s="3" t="s">
        <v>926</v>
      </c>
      <c r="J203" s="4" t="s">
        <v>934</v>
      </c>
      <c r="K203" s="3" t="s">
        <v>23</v>
      </c>
      <c r="L203" s="4" t="s">
        <v>991</v>
      </c>
      <c r="M203" s="36">
        <f t="shared" si="46"/>
        <v>45566</v>
      </c>
      <c r="N203" s="36">
        <f t="shared" si="47"/>
        <v>45626</v>
      </c>
      <c r="O203" s="37">
        <f t="shared" si="44"/>
        <v>-30.5</v>
      </c>
      <c r="P203" s="37">
        <f t="shared" si="48"/>
        <v>-46.5</v>
      </c>
      <c r="Q203" s="38">
        <v>0</v>
      </c>
      <c r="R203" s="37">
        <f t="shared" si="45"/>
        <v>-46.5</v>
      </c>
      <c r="S203" s="39">
        <f t="shared" si="49"/>
        <v>-906490.06499999994</v>
      </c>
    </row>
    <row r="204" spans="1:19">
      <c r="A204" s="3" t="s">
        <v>496</v>
      </c>
      <c r="B204" s="3" t="s">
        <v>25</v>
      </c>
      <c r="C204" s="3" t="s">
        <v>358</v>
      </c>
      <c r="D204" s="3" t="s">
        <v>495</v>
      </c>
      <c r="E204" s="6">
        <v>14332.99</v>
      </c>
      <c r="F204" s="3" t="s">
        <v>341</v>
      </c>
      <c r="G204" s="4" t="s">
        <v>675</v>
      </c>
      <c r="H204" s="4" t="s">
        <v>925</v>
      </c>
      <c r="I204" s="3" t="s">
        <v>926</v>
      </c>
      <c r="J204" s="4" t="s">
        <v>934</v>
      </c>
      <c r="K204" s="3" t="s">
        <v>23</v>
      </c>
      <c r="L204" s="4" t="s">
        <v>991</v>
      </c>
      <c r="M204" s="36">
        <f t="shared" si="46"/>
        <v>45566</v>
      </c>
      <c r="N204" s="36">
        <f t="shared" si="47"/>
        <v>45626</v>
      </c>
      <c r="O204" s="37">
        <f t="shared" si="44"/>
        <v>-30.5</v>
      </c>
      <c r="P204" s="37">
        <f t="shared" si="48"/>
        <v>-46.5</v>
      </c>
      <c r="Q204" s="38">
        <v>0</v>
      </c>
      <c r="R204" s="37">
        <f t="shared" si="45"/>
        <v>-46.5</v>
      </c>
      <c r="S204" s="39">
        <f t="shared" si="49"/>
        <v>-666484.03500000003</v>
      </c>
    </row>
    <row r="205" spans="1:19">
      <c r="A205" s="3" t="s">
        <v>494</v>
      </c>
      <c r="B205" s="3" t="s">
        <v>25</v>
      </c>
      <c r="C205" s="3" t="s">
        <v>356</v>
      </c>
      <c r="D205" s="3" t="s">
        <v>495</v>
      </c>
      <c r="E205" s="6">
        <v>19718.689999999999</v>
      </c>
      <c r="F205" s="3" t="s">
        <v>341</v>
      </c>
      <c r="G205" s="4" t="s">
        <v>730</v>
      </c>
      <c r="H205" s="4" t="s">
        <v>927</v>
      </c>
      <c r="I205" s="3" t="s">
        <v>425</v>
      </c>
      <c r="J205" s="4" t="s">
        <v>730</v>
      </c>
      <c r="K205" s="3" t="s">
        <v>23</v>
      </c>
      <c r="L205" s="4" t="s">
        <v>992</v>
      </c>
      <c r="M205" s="36">
        <f t="shared" si="46"/>
        <v>45597</v>
      </c>
      <c r="N205" s="36">
        <f t="shared" si="47"/>
        <v>45657</v>
      </c>
      <c r="O205" s="37">
        <f t="shared" si="44"/>
        <v>-30.5</v>
      </c>
      <c r="P205" s="37">
        <f t="shared" si="48"/>
        <v>-45.5</v>
      </c>
      <c r="Q205" s="38">
        <v>0</v>
      </c>
      <c r="R205" s="37">
        <f t="shared" si="45"/>
        <v>-45.5</v>
      </c>
      <c r="S205" s="39">
        <f t="shared" si="49"/>
        <v>-897200.3949999999</v>
      </c>
    </row>
    <row r="206" spans="1:19">
      <c r="A206" s="3" t="s">
        <v>496</v>
      </c>
      <c r="B206" s="3" t="s">
        <v>25</v>
      </c>
      <c r="C206" s="3" t="s">
        <v>358</v>
      </c>
      <c r="D206" s="3" t="s">
        <v>495</v>
      </c>
      <c r="E206" s="6">
        <v>14171.58</v>
      </c>
      <c r="F206" s="3" t="s">
        <v>341</v>
      </c>
      <c r="G206" s="4" t="s">
        <v>730</v>
      </c>
      <c r="H206" s="4" t="s">
        <v>927</v>
      </c>
      <c r="I206" s="3" t="s">
        <v>425</v>
      </c>
      <c r="J206" s="4" t="s">
        <v>730</v>
      </c>
      <c r="K206" s="3" t="s">
        <v>23</v>
      </c>
      <c r="L206" s="4" t="s">
        <v>992</v>
      </c>
      <c r="M206" s="36">
        <f t="shared" si="46"/>
        <v>45597</v>
      </c>
      <c r="N206" s="36">
        <f t="shared" si="47"/>
        <v>45657</v>
      </c>
      <c r="O206" s="37">
        <f t="shared" si="44"/>
        <v>-30.5</v>
      </c>
      <c r="P206" s="37">
        <f t="shared" si="48"/>
        <v>-45.5</v>
      </c>
      <c r="Q206" s="38">
        <v>0</v>
      </c>
      <c r="R206" s="37">
        <f t="shared" si="45"/>
        <v>-45.5</v>
      </c>
      <c r="S206" s="39">
        <f t="shared" si="49"/>
        <v>-644806.89</v>
      </c>
    </row>
    <row r="207" spans="1:19">
      <c r="A207" s="3" t="s">
        <v>494</v>
      </c>
      <c r="B207" s="3" t="s">
        <v>25</v>
      </c>
      <c r="C207" s="3" t="s">
        <v>356</v>
      </c>
      <c r="D207" s="3" t="s">
        <v>495</v>
      </c>
      <c r="E207" s="6">
        <v>19718.689999999999</v>
      </c>
      <c r="F207" s="3" t="s">
        <v>341</v>
      </c>
      <c r="G207" s="4" t="s">
        <v>776</v>
      </c>
      <c r="H207" s="4" t="s">
        <v>776</v>
      </c>
      <c r="I207" s="3" t="s">
        <v>928</v>
      </c>
      <c r="J207" s="4" t="s">
        <v>993</v>
      </c>
      <c r="K207" s="3" t="s">
        <v>23</v>
      </c>
      <c r="L207" s="4" t="s">
        <v>783</v>
      </c>
      <c r="M207" s="36">
        <f t="shared" si="46"/>
        <v>45627</v>
      </c>
      <c r="N207" s="36">
        <f t="shared" si="47"/>
        <v>45688</v>
      </c>
      <c r="O207" s="37">
        <f t="shared" si="44"/>
        <v>-31</v>
      </c>
      <c r="P207" s="37">
        <f t="shared" si="48"/>
        <v>-45</v>
      </c>
      <c r="Q207" s="38">
        <v>0</v>
      </c>
      <c r="R207" s="37">
        <f t="shared" si="45"/>
        <v>-45</v>
      </c>
      <c r="S207" s="39">
        <f t="shared" si="49"/>
        <v>-887341.04999999993</v>
      </c>
    </row>
    <row r="208" spans="1:19">
      <c r="A208" s="3" t="s">
        <v>496</v>
      </c>
      <c r="B208" s="3" t="s">
        <v>25</v>
      </c>
      <c r="C208" s="3" t="s">
        <v>358</v>
      </c>
      <c r="D208" s="3" t="s">
        <v>495</v>
      </c>
      <c r="E208" s="6">
        <v>14171.58</v>
      </c>
      <c r="F208" s="3" t="s">
        <v>341</v>
      </c>
      <c r="G208" s="4" t="s">
        <v>776</v>
      </c>
      <c r="H208" s="4" t="s">
        <v>776</v>
      </c>
      <c r="I208" s="3" t="s">
        <v>928</v>
      </c>
      <c r="J208" s="4" t="s">
        <v>993</v>
      </c>
      <c r="K208" s="3" t="s">
        <v>23</v>
      </c>
      <c r="L208" s="4" t="s">
        <v>783</v>
      </c>
      <c r="M208" s="36">
        <f t="shared" si="46"/>
        <v>45627</v>
      </c>
      <c r="N208" s="36">
        <f t="shared" si="47"/>
        <v>45688</v>
      </c>
      <c r="O208" s="37">
        <f t="shared" si="44"/>
        <v>-31</v>
      </c>
      <c r="P208" s="37">
        <f t="shared" si="48"/>
        <v>-45</v>
      </c>
      <c r="Q208" s="38">
        <v>0</v>
      </c>
      <c r="R208" s="37">
        <f t="shared" si="45"/>
        <v>-45</v>
      </c>
      <c r="S208" s="39">
        <f t="shared" si="49"/>
        <v>-637721.1</v>
      </c>
    </row>
    <row r="209" spans="1:20">
      <c r="A209" s="3" t="s">
        <v>494</v>
      </c>
      <c r="B209" s="3" t="s">
        <v>25</v>
      </c>
      <c r="C209" s="3" t="s">
        <v>356</v>
      </c>
      <c r="D209" s="3" t="s">
        <v>495</v>
      </c>
      <c r="E209" s="6">
        <v>19718.689999999999</v>
      </c>
      <c r="F209" s="3" t="s">
        <v>341</v>
      </c>
      <c r="G209" s="4" t="s">
        <v>929</v>
      </c>
      <c r="H209" s="4" t="s">
        <v>836</v>
      </c>
      <c r="I209" s="3" t="s">
        <v>426</v>
      </c>
      <c r="J209" s="4" t="s">
        <v>829</v>
      </c>
      <c r="K209" s="3" t="s">
        <v>23</v>
      </c>
      <c r="L209" s="4" t="s">
        <v>994</v>
      </c>
      <c r="M209" s="36">
        <f t="shared" si="46"/>
        <v>45658</v>
      </c>
      <c r="N209" s="36">
        <f t="shared" si="47"/>
        <v>45716</v>
      </c>
      <c r="O209" s="37">
        <f t="shared" si="44"/>
        <v>-29.5</v>
      </c>
      <c r="P209" s="37">
        <f t="shared" si="48"/>
        <v>-44.5</v>
      </c>
      <c r="Q209" s="38">
        <v>0</v>
      </c>
      <c r="R209" s="37">
        <f t="shared" si="45"/>
        <v>-44.5</v>
      </c>
      <c r="S209" s="39">
        <f t="shared" si="49"/>
        <v>-877481.70499999996</v>
      </c>
    </row>
    <row r="210" spans="1:20">
      <c r="A210" s="3" t="s">
        <v>496</v>
      </c>
      <c r="B210" s="3" t="s">
        <v>25</v>
      </c>
      <c r="C210" s="3" t="s">
        <v>358</v>
      </c>
      <c r="D210" s="3" t="s">
        <v>495</v>
      </c>
      <c r="E210" s="6">
        <v>14171.58</v>
      </c>
      <c r="F210" s="3" t="s">
        <v>341</v>
      </c>
      <c r="G210" s="4" t="s">
        <v>929</v>
      </c>
      <c r="H210" s="4" t="s">
        <v>836</v>
      </c>
      <c r="I210" s="3" t="s">
        <v>426</v>
      </c>
      <c r="J210" s="4" t="s">
        <v>829</v>
      </c>
      <c r="K210" s="3" t="s">
        <v>23</v>
      </c>
      <c r="L210" s="4" t="s">
        <v>994</v>
      </c>
      <c r="M210" s="36">
        <f t="shared" si="46"/>
        <v>45658</v>
      </c>
      <c r="N210" s="36">
        <f t="shared" si="47"/>
        <v>45716</v>
      </c>
      <c r="O210" s="37">
        <f t="shared" si="44"/>
        <v>-29.5</v>
      </c>
      <c r="P210" s="37">
        <f t="shared" si="48"/>
        <v>-44.5</v>
      </c>
      <c r="Q210" s="38">
        <v>0</v>
      </c>
      <c r="R210" s="37">
        <f t="shared" si="45"/>
        <v>-44.5</v>
      </c>
      <c r="S210" s="39">
        <f t="shared" si="49"/>
        <v>-630635.30999999994</v>
      </c>
    </row>
    <row r="211" spans="1:20">
      <c r="A211" s="3" t="s">
        <v>535</v>
      </c>
      <c r="B211" s="3" t="s">
        <v>356</v>
      </c>
      <c r="C211" s="3" t="s">
        <v>25</v>
      </c>
      <c r="D211" s="3" t="s">
        <v>495</v>
      </c>
      <c r="E211" s="6">
        <v>72582.48</v>
      </c>
      <c r="F211" s="3" t="s">
        <v>341</v>
      </c>
      <c r="G211" s="4" t="s">
        <v>35</v>
      </c>
      <c r="H211" s="4" t="s">
        <v>427</v>
      </c>
      <c r="I211" s="3" t="s">
        <v>428</v>
      </c>
      <c r="J211" s="4" t="s">
        <v>142</v>
      </c>
      <c r="K211" s="3" t="s">
        <v>23</v>
      </c>
      <c r="L211" s="4" t="s">
        <v>279</v>
      </c>
      <c r="M211" s="36">
        <f t="shared" si="46"/>
        <v>45323</v>
      </c>
      <c r="N211" s="36">
        <f t="shared" si="47"/>
        <v>45382</v>
      </c>
      <c r="O211" s="37">
        <f t="shared" si="44"/>
        <v>-30</v>
      </c>
      <c r="P211" s="37">
        <f t="shared" si="48"/>
        <v>-45</v>
      </c>
      <c r="Q211" s="38">
        <v>0</v>
      </c>
      <c r="R211" s="37">
        <f t="shared" si="45"/>
        <v>-45</v>
      </c>
      <c r="S211" s="39">
        <f t="shared" si="49"/>
        <v>-3266211.5999999996</v>
      </c>
    </row>
    <row r="212" spans="1:20">
      <c r="A212" s="3" t="s">
        <v>537</v>
      </c>
      <c r="B212" s="3" t="s">
        <v>358</v>
      </c>
      <c r="C212" s="3" t="s">
        <v>25</v>
      </c>
      <c r="D212" s="3" t="s">
        <v>495</v>
      </c>
      <c r="E212" s="6">
        <v>61585.47</v>
      </c>
      <c r="F212" s="3" t="s">
        <v>341</v>
      </c>
      <c r="G212" s="4" t="s">
        <v>35</v>
      </c>
      <c r="H212" s="4" t="s">
        <v>427</v>
      </c>
      <c r="I212" s="3" t="s">
        <v>428</v>
      </c>
      <c r="J212" s="4" t="s">
        <v>142</v>
      </c>
      <c r="K212" s="3" t="s">
        <v>23</v>
      </c>
      <c r="L212" s="4" t="s">
        <v>279</v>
      </c>
      <c r="M212" s="36">
        <f t="shared" si="46"/>
        <v>45323</v>
      </c>
      <c r="N212" s="36">
        <f t="shared" si="47"/>
        <v>45382</v>
      </c>
      <c r="O212" s="37">
        <f t="shared" si="44"/>
        <v>-30</v>
      </c>
      <c r="P212" s="37">
        <f t="shared" si="48"/>
        <v>-45</v>
      </c>
      <c r="Q212" s="38">
        <v>0</v>
      </c>
      <c r="R212" s="37">
        <f t="shared" si="45"/>
        <v>-45</v>
      </c>
      <c r="S212" s="39">
        <f t="shared" si="49"/>
        <v>-2771346.15</v>
      </c>
    </row>
    <row r="213" spans="1:20">
      <c r="A213" s="3" t="s">
        <v>537</v>
      </c>
      <c r="B213" s="3" t="s">
        <v>358</v>
      </c>
      <c r="C213" s="3" t="s">
        <v>25</v>
      </c>
      <c r="D213" s="3" t="s">
        <v>495</v>
      </c>
      <c r="E213" s="6">
        <v>54350.21</v>
      </c>
      <c r="F213" s="3" t="s">
        <v>341</v>
      </c>
      <c r="G213" s="4" t="s">
        <v>575</v>
      </c>
      <c r="H213" s="4" t="s">
        <v>575</v>
      </c>
      <c r="I213" s="3" t="s">
        <v>923</v>
      </c>
      <c r="J213" s="4" t="s">
        <v>582</v>
      </c>
      <c r="K213" s="3" t="s">
        <v>23</v>
      </c>
      <c r="L213" s="4" t="s">
        <v>591</v>
      </c>
      <c r="M213" s="36">
        <f t="shared" si="46"/>
        <v>45505</v>
      </c>
      <c r="N213" s="36">
        <f t="shared" si="47"/>
        <v>45565</v>
      </c>
      <c r="O213" s="37">
        <f t="shared" si="44"/>
        <v>-30.5</v>
      </c>
      <c r="P213" s="37">
        <f t="shared" si="48"/>
        <v>-45.5</v>
      </c>
      <c r="Q213" s="38">
        <v>0</v>
      </c>
      <c r="R213" s="37">
        <f t="shared" si="45"/>
        <v>-45.5</v>
      </c>
      <c r="S213" s="39">
        <f t="shared" si="49"/>
        <v>-2472934.5550000002</v>
      </c>
    </row>
    <row r="214" spans="1:20">
      <c r="A214" s="3" t="s">
        <v>537</v>
      </c>
      <c r="B214" s="3" t="s">
        <v>358</v>
      </c>
      <c r="C214" s="3" t="s">
        <v>25</v>
      </c>
      <c r="D214" s="3" t="s">
        <v>495</v>
      </c>
      <c r="E214" s="6">
        <v>77570.33</v>
      </c>
      <c r="F214" s="3" t="s">
        <v>341</v>
      </c>
      <c r="G214" s="4" t="s">
        <v>622</v>
      </c>
      <c r="H214" s="4" t="s">
        <v>622</v>
      </c>
      <c r="I214" s="3" t="s">
        <v>924</v>
      </c>
      <c r="J214" s="4" t="s">
        <v>985</v>
      </c>
      <c r="K214" s="3" t="s">
        <v>23</v>
      </c>
      <c r="L214" s="4" t="s">
        <v>990</v>
      </c>
      <c r="M214" s="36">
        <f t="shared" si="46"/>
        <v>45536</v>
      </c>
      <c r="N214" s="36">
        <f t="shared" si="47"/>
        <v>45596</v>
      </c>
      <c r="O214" s="37">
        <f t="shared" si="44"/>
        <v>-30.5</v>
      </c>
      <c r="P214" s="37">
        <f t="shared" si="48"/>
        <v>-45.5</v>
      </c>
      <c r="Q214" s="38">
        <v>0</v>
      </c>
      <c r="R214" s="37">
        <f t="shared" si="45"/>
        <v>-45.5</v>
      </c>
      <c r="S214" s="39">
        <f t="shared" si="49"/>
        <v>-3529450.0150000001</v>
      </c>
    </row>
    <row r="215" spans="1:20" ht="13.5" thickBot="1">
      <c r="E215" s="43">
        <f>SUM(E187:E214)</f>
        <v>882409.62999999954</v>
      </c>
      <c r="M215" s="36"/>
      <c r="N215" s="36"/>
      <c r="O215" s="37"/>
      <c r="P215" s="37"/>
      <c r="Q215" s="38"/>
      <c r="R215" s="37"/>
      <c r="S215" s="43">
        <f>SUM(S187:S214)</f>
        <v>-40196494.834999993</v>
      </c>
      <c r="T215" s="45">
        <f>S215/E215</f>
        <v>-45.553100814414293</v>
      </c>
    </row>
    <row r="216" spans="1:20" ht="14.25" thickTop="1" thickBot="1">
      <c r="M216" s="36"/>
      <c r="N216" s="36"/>
      <c r="O216" s="37"/>
      <c r="P216" s="37"/>
      <c r="Q216" s="38"/>
      <c r="R216" s="37"/>
      <c r="S216" s="39"/>
    </row>
    <row r="217" spans="1:20" ht="17.25" thickTop="1" thickBot="1">
      <c r="A217" s="70" t="s">
        <v>1025</v>
      </c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2"/>
      <c r="M217" s="36"/>
      <c r="N217" s="36"/>
      <c r="O217" s="37"/>
      <c r="P217" s="37"/>
      <c r="Q217" s="38"/>
      <c r="R217" s="37"/>
      <c r="S217" s="39"/>
    </row>
    <row r="218" spans="1:20" ht="39.75" thickTop="1" thickBot="1">
      <c r="A218" s="1" t="s">
        <v>488</v>
      </c>
      <c r="B218" s="1" t="s">
        <v>3</v>
      </c>
      <c r="C218" s="1" t="s">
        <v>489</v>
      </c>
      <c r="D218" s="1" t="s">
        <v>7</v>
      </c>
      <c r="E218" s="1" t="s">
        <v>17</v>
      </c>
      <c r="F218" s="1" t="s">
        <v>5</v>
      </c>
      <c r="G218" s="1" t="s">
        <v>490</v>
      </c>
      <c r="H218" s="1" t="s">
        <v>353</v>
      </c>
      <c r="I218" s="1" t="s">
        <v>354</v>
      </c>
      <c r="J218" s="1" t="s">
        <v>491</v>
      </c>
      <c r="K218" s="1" t="s">
        <v>492</v>
      </c>
      <c r="L218" s="1" t="s">
        <v>493</v>
      </c>
      <c r="M218" s="69" t="s">
        <v>1028</v>
      </c>
      <c r="N218" s="69" t="s">
        <v>1029</v>
      </c>
      <c r="O218" s="69" t="s">
        <v>1030</v>
      </c>
      <c r="P218" s="69" t="s">
        <v>1031</v>
      </c>
      <c r="Q218" s="69" t="s">
        <v>1032</v>
      </c>
      <c r="R218" s="69" t="s">
        <v>1018</v>
      </c>
      <c r="S218" s="69" t="s">
        <v>1017</v>
      </c>
      <c r="T218" s="69" t="s">
        <v>1033</v>
      </c>
    </row>
    <row r="219" spans="1:20">
      <c r="A219" s="3" t="s">
        <v>494</v>
      </c>
      <c r="B219" s="3" t="s">
        <v>25</v>
      </c>
      <c r="C219" s="3" t="s">
        <v>356</v>
      </c>
      <c r="D219" s="3" t="s">
        <v>495</v>
      </c>
      <c r="E219" s="6">
        <v>359820.06</v>
      </c>
      <c r="F219" s="3" t="s">
        <v>335</v>
      </c>
      <c r="G219" s="4" t="s">
        <v>121</v>
      </c>
      <c r="H219" s="4" t="s">
        <v>269</v>
      </c>
      <c r="I219" s="3" t="s">
        <v>441</v>
      </c>
      <c r="J219" s="4" t="s">
        <v>121</v>
      </c>
      <c r="K219" s="3" t="s">
        <v>23</v>
      </c>
      <c r="L219" s="4" t="s">
        <v>498</v>
      </c>
      <c r="M219" s="36">
        <f>EOMONTH(G219,-3)+1</f>
        <v>45323</v>
      </c>
      <c r="N219" s="36">
        <f>EOMONTH(M219,1)</f>
        <v>45382</v>
      </c>
      <c r="O219" s="37">
        <f t="shared" ref="O219:O246" si="50">(M219-N219-1)/2</f>
        <v>-30</v>
      </c>
      <c r="P219" s="37">
        <f>N219-G219+O219</f>
        <v>-35</v>
      </c>
      <c r="Q219" s="38">
        <v>0</v>
      </c>
      <c r="R219" s="37">
        <f t="shared" ref="R219:R246" si="51">SUM(P219:Q219)</f>
        <v>-35</v>
      </c>
      <c r="S219" s="39">
        <f>E219*R219</f>
        <v>-12593702.1</v>
      </c>
    </row>
    <row r="220" spans="1:20">
      <c r="A220" s="3" t="s">
        <v>496</v>
      </c>
      <c r="B220" s="3" t="s">
        <v>25</v>
      </c>
      <c r="C220" s="3" t="s">
        <v>358</v>
      </c>
      <c r="D220" s="3" t="s">
        <v>495</v>
      </c>
      <c r="E220" s="6">
        <v>35689.74</v>
      </c>
      <c r="F220" s="3" t="s">
        <v>335</v>
      </c>
      <c r="G220" s="4" t="s">
        <v>121</v>
      </c>
      <c r="H220" s="4" t="s">
        <v>269</v>
      </c>
      <c r="I220" s="3" t="s">
        <v>441</v>
      </c>
      <c r="J220" s="4" t="s">
        <v>121</v>
      </c>
      <c r="K220" s="3" t="s">
        <v>23</v>
      </c>
      <c r="L220" s="4" t="s">
        <v>498</v>
      </c>
      <c r="M220" s="36">
        <f t="shared" ref="M220:M246" si="52">EOMONTH(G220,-3)+1</f>
        <v>45323</v>
      </c>
      <c r="N220" s="36">
        <f t="shared" si="47"/>
        <v>45382</v>
      </c>
      <c r="O220" s="37">
        <f t="shared" si="50"/>
        <v>-30</v>
      </c>
      <c r="P220" s="37">
        <f t="shared" ref="P220:P246" si="53">N220-G220+O220</f>
        <v>-35</v>
      </c>
      <c r="Q220" s="38">
        <v>0</v>
      </c>
      <c r="R220" s="37">
        <f t="shared" si="51"/>
        <v>-35</v>
      </c>
      <c r="S220" s="39">
        <f t="shared" ref="S220:S246" si="54">E220*R220</f>
        <v>-1249140.8999999999</v>
      </c>
    </row>
    <row r="221" spans="1:20">
      <c r="A221" s="3" t="s">
        <v>497</v>
      </c>
      <c r="B221" s="3" t="s">
        <v>25</v>
      </c>
      <c r="C221" s="3" t="s">
        <v>359</v>
      </c>
      <c r="D221" s="3" t="s">
        <v>495</v>
      </c>
      <c r="E221" s="6">
        <v>4729.6000000000004</v>
      </c>
      <c r="F221" s="3" t="s">
        <v>335</v>
      </c>
      <c r="G221" s="4" t="s">
        <v>121</v>
      </c>
      <c r="H221" s="4" t="s">
        <v>269</v>
      </c>
      <c r="I221" s="3" t="s">
        <v>441</v>
      </c>
      <c r="J221" s="4" t="s">
        <v>121</v>
      </c>
      <c r="K221" s="3" t="s">
        <v>23</v>
      </c>
      <c r="L221" s="4" t="s">
        <v>498</v>
      </c>
      <c r="M221" s="36">
        <f t="shared" si="52"/>
        <v>45323</v>
      </c>
      <c r="N221" s="36">
        <f t="shared" si="47"/>
        <v>45382</v>
      </c>
      <c r="O221" s="37">
        <f t="shared" si="50"/>
        <v>-30</v>
      </c>
      <c r="P221" s="37">
        <f t="shared" si="53"/>
        <v>-35</v>
      </c>
      <c r="Q221" s="38">
        <v>0</v>
      </c>
      <c r="R221" s="37">
        <f t="shared" si="51"/>
        <v>-35</v>
      </c>
      <c r="S221" s="39">
        <f t="shared" si="54"/>
        <v>-165536</v>
      </c>
    </row>
    <row r="222" spans="1:20">
      <c r="A222" s="3" t="s">
        <v>494</v>
      </c>
      <c r="B222" s="3" t="s">
        <v>25</v>
      </c>
      <c r="C222" s="3" t="s">
        <v>356</v>
      </c>
      <c r="D222" s="3" t="s">
        <v>495</v>
      </c>
      <c r="E222" s="6">
        <v>356996.32</v>
      </c>
      <c r="F222" s="3" t="s">
        <v>335</v>
      </c>
      <c r="G222" s="4" t="s">
        <v>230</v>
      </c>
      <c r="H222" s="4" t="s">
        <v>146</v>
      </c>
      <c r="I222" s="3" t="s">
        <v>442</v>
      </c>
      <c r="J222" s="4" t="s">
        <v>230</v>
      </c>
      <c r="K222" s="3" t="s">
        <v>23</v>
      </c>
      <c r="L222" s="4" t="s">
        <v>499</v>
      </c>
      <c r="M222" s="36">
        <f t="shared" si="52"/>
        <v>45352</v>
      </c>
      <c r="N222" s="36">
        <f t="shared" si="47"/>
        <v>45412</v>
      </c>
      <c r="O222" s="37">
        <f t="shared" si="50"/>
        <v>-30.5</v>
      </c>
      <c r="P222" s="37">
        <f t="shared" si="53"/>
        <v>-36.5</v>
      </c>
      <c r="Q222" s="38">
        <v>0</v>
      </c>
      <c r="R222" s="37">
        <f t="shared" si="51"/>
        <v>-36.5</v>
      </c>
      <c r="S222" s="39">
        <f t="shared" si="54"/>
        <v>-13030365.68</v>
      </c>
    </row>
    <row r="223" spans="1:20">
      <c r="A223" s="3" t="s">
        <v>496</v>
      </c>
      <c r="B223" s="3" t="s">
        <v>25</v>
      </c>
      <c r="C223" s="3" t="s">
        <v>358</v>
      </c>
      <c r="D223" s="3" t="s">
        <v>495</v>
      </c>
      <c r="E223" s="6">
        <v>35689.74</v>
      </c>
      <c r="F223" s="3" t="s">
        <v>335</v>
      </c>
      <c r="G223" s="4" t="s">
        <v>230</v>
      </c>
      <c r="H223" s="4" t="s">
        <v>146</v>
      </c>
      <c r="I223" s="3" t="s">
        <v>442</v>
      </c>
      <c r="J223" s="4" t="s">
        <v>230</v>
      </c>
      <c r="K223" s="3" t="s">
        <v>23</v>
      </c>
      <c r="L223" s="4" t="s">
        <v>499</v>
      </c>
      <c r="M223" s="36">
        <f t="shared" si="52"/>
        <v>45352</v>
      </c>
      <c r="N223" s="36">
        <f t="shared" si="47"/>
        <v>45412</v>
      </c>
      <c r="O223" s="37">
        <f t="shared" si="50"/>
        <v>-30.5</v>
      </c>
      <c r="P223" s="37">
        <f t="shared" si="53"/>
        <v>-36.5</v>
      </c>
      <c r="Q223" s="38">
        <v>0</v>
      </c>
      <c r="R223" s="37">
        <f t="shared" si="51"/>
        <v>-36.5</v>
      </c>
      <c r="S223" s="39">
        <f t="shared" si="54"/>
        <v>-1302675.51</v>
      </c>
    </row>
    <row r="224" spans="1:20">
      <c r="A224" s="3" t="s">
        <v>497</v>
      </c>
      <c r="B224" s="3" t="s">
        <v>25</v>
      </c>
      <c r="C224" s="3" t="s">
        <v>359</v>
      </c>
      <c r="D224" s="3" t="s">
        <v>495</v>
      </c>
      <c r="E224" s="6">
        <v>4729.6000000000004</v>
      </c>
      <c r="F224" s="3" t="s">
        <v>335</v>
      </c>
      <c r="G224" s="4" t="s">
        <v>230</v>
      </c>
      <c r="H224" s="4" t="s">
        <v>146</v>
      </c>
      <c r="I224" s="3" t="s">
        <v>442</v>
      </c>
      <c r="J224" s="4" t="s">
        <v>230</v>
      </c>
      <c r="K224" s="3" t="s">
        <v>23</v>
      </c>
      <c r="L224" s="4" t="s">
        <v>499</v>
      </c>
      <c r="M224" s="36">
        <f t="shared" si="52"/>
        <v>45352</v>
      </c>
      <c r="N224" s="36">
        <f t="shared" si="47"/>
        <v>45412</v>
      </c>
      <c r="O224" s="37">
        <f t="shared" si="50"/>
        <v>-30.5</v>
      </c>
      <c r="P224" s="37">
        <f t="shared" si="53"/>
        <v>-36.5</v>
      </c>
      <c r="Q224" s="38">
        <v>0</v>
      </c>
      <c r="R224" s="37">
        <f t="shared" si="51"/>
        <v>-36.5</v>
      </c>
      <c r="S224" s="39">
        <f t="shared" si="54"/>
        <v>-172630.40000000002</v>
      </c>
    </row>
    <row r="225" spans="1:19">
      <c r="A225" s="3" t="s">
        <v>494</v>
      </c>
      <c r="B225" s="3" t="s">
        <v>25</v>
      </c>
      <c r="C225" s="3" t="s">
        <v>356</v>
      </c>
      <c r="D225" s="3" t="s">
        <v>495</v>
      </c>
      <c r="E225" s="6">
        <v>354697.03</v>
      </c>
      <c r="F225" s="3" t="s">
        <v>335</v>
      </c>
      <c r="G225" s="4" t="s">
        <v>237</v>
      </c>
      <c r="H225" s="4" t="s">
        <v>237</v>
      </c>
      <c r="I225" s="3" t="s">
        <v>443</v>
      </c>
      <c r="J225" s="4" t="s">
        <v>500</v>
      </c>
      <c r="K225" s="3" t="s">
        <v>23</v>
      </c>
      <c r="L225" s="4" t="s">
        <v>501</v>
      </c>
      <c r="M225" s="36">
        <f t="shared" si="52"/>
        <v>45383</v>
      </c>
      <c r="N225" s="36">
        <f t="shared" si="47"/>
        <v>45443</v>
      </c>
      <c r="O225" s="37">
        <f t="shared" si="50"/>
        <v>-30.5</v>
      </c>
      <c r="P225" s="37">
        <f t="shared" si="53"/>
        <v>-35.5</v>
      </c>
      <c r="Q225" s="38">
        <v>0</v>
      </c>
      <c r="R225" s="37">
        <f t="shared" si="51"/>
        <v>-35.5</v>
      </c>
      <c r="S225" s="39">
        <f t="shared" si="54"/>
        <v>-12591744.565000001</v>
      </c>
    </row>
    <row r="226" spans="1:19">
      <c r="A226" s="3" t="s">
        <v>496</v>
      </c>
      <c r="B226" s="3" t="s">
        <v>25</v>
      </c>
      <c r="C226" s="3" t="s">
        <v>358</v>
      </c>
      <c r="D226" s="3" t="s">
        <v>495</v>
      </c>
      <c r="E226" s="6">
        <v>34535.660000000003</v>
      </c>
      <c r="F226" s="3" t="s">
        <v>335</v>
      </c>
      <c r="G226" s="4" t="s">
        <v>237</v>
      </c>
      <c r="H226" s="4" t="s">
        <v>237</v>
      </c>
      <c r="I226" s="3" t="s">
        <v>443</v>
      </c>
      <c r="J226" s="4" t="s">
        <v>500</v>
      </c>
      <c r="K226" s="3" t="s">
        <v>23</v>
      </c>
      <c r="L226" s="4" t="s">
        <v>501</v>
      </c>
      <c r="M226" s="36">
        <f t="shared" si="52"/>
        <v>45383</v>
      </c>
      <c r="N226" s="36">
        <f t="shared" si="47"/>
        <v>45443</v>
      </c>
      <c r="O226" s="37">
        <f t="shared" si="50"/>
        <v>-30.5</v>
      </c>
      <c r="P226" s="37">
        <f t="shared" si="53"/>
        <v>-35.5</v>
      </c>
      <c r="Q226" s="38">
        <v>0</v>
      </c>
      <c r="R226" s="37">
        <f t="shared" si="51"/>
        <v>-35.5</v>
      </c>
      <c r="S226" s="39">
        <f t="shared" si="54"/>
        <v>-1226015.9300000002</v>
      </c>
    </row>
    <row r="227" spans="1:19">
      <c r="A227" s="3" t="s">
        <v>497</v>
      </c>
      <c r="B227" s="3" t="s">
        <v>25</v>
      </c>
      <c r="C227" s="3" t="s">
        <v>359</v>
      </c>
      <c r="D227" s="3" t="s">
        <v>495</v>
      </c>
      <c r="E227" s="6">
        <v>4729.6000000000004</v>
      </c>
      <c r="F227" s="3" t="s">
        <v>335</v>
      </c>
      <c r="G227" s="4" t="s">
        <v>237</v>
      </c>
      <c r="H227" s="4" t="s">
        <v>237</v>
      </c>
      <c r="I227" s="3" t="s">
        <v>443</v>
      </c>
      <c r="J227" s="4" t="s">
        <v>500</v>
      </c>
      <c r="K227" s="3" t="s">
        <v>23</v>
      </c>
      <c r="L227" s="4" t="s">
        <v>501</v>
      </c>
      <c r="M227" s="36">
        <f t="shared" si="52"/>
        <v>45383</v>
      </c>
      <c r="N227" s="36">
        <f t="shared" si="47"/>
        <v>45443</v>
      </c>
      <c r="O227" s="37">
        <f t="shared" si="50"/>
        <v>-30.5</v>
      </c>
      <c r="P227" s="37">
        <f t="shared" si="53"/>
        <v>-35.5</v>
      </c>
      <c r="Q227" s="38">
        <v>0</v>
      </c>
      <c r="R227" s="37">
        <f t="shared" si="51"/>
        <v>-35.5</v>
      </c>
      <c r="S227" s="39">
        <f t="shared" si="54"/>
        <v>-167900.80000000002</v>
      </c>
    </row>
    <row r="228" spans="1:19">
      <c r="A228" s="3" t="s">
        <v>494</v>
      </c>
      <c r="B228" s="3" t="s">
        <v>25</v>
      </c>
      <c r="C228" s="3" t="s">
        <v>356</v>
      </c>
      <c r="D228" s="3" t="s">
        <v>495</v>
      </c>
      <c r="E228" s="6">
        <v>353420.79999999999</v>
      </c>
      <c r="F228" s="3" t="s">
        <v>335</v>
      </c>
      <c r="G228" s="4" t="s">
        <v>244</v>
      </c>
      <c r="H228" s="4" t="s">
        <v>367</v>
      </c>
      <c r="I228" s="3" t="s">
        <v>444</v>
      </c>
      <c r="J228" s="4" t="s">
        <v>244</v>
      </c>
      <c r="K228" s="3" t="s">
        <v>23</v>
      </c>
      <c r="L228" s="4" t="s">
        <v>502</v>
      </c>
      <c r="M228" s="36">
        <f t="shared" si="52"/>
        <v>45413</v>
      </c>
      <c r="N228" s="36">
        <f t="shared" si="47"/>
        <v>45473</v>
      </c>
      <c r="O228" s="37">
        <f t="shared" si="50"/>
        <v>-30.5</v>
      </c>
      <c r="P228" s="37">
        <f t="shared" si="53"/>
        <v>-35.5</v>
      </c>
      <c r="Q228" s="38">
        <v>0</v>
      </c>
      <c r="R228" s="37">
        <f t="shared" si="51"/>
        <v>-35.5</v>
      </c>
      <c r="S228" s="39">
        <f t="shared" si="54"/>
        <v>-12546438.4</v>
      </c>
    </row>
    <row r="229" spans="1:19">
      <c r="A229" s="3" t="s">
        <v>496</v>
      </c>
      <c r="B229" s="3" t="s">
        <v>25</v>
      </c>
      <c r="C229" s="3" t="s">
        <v>358</v>
      </c>
      <c r="D229" s="3" t="s">
        <v>495</v>
      </c>
      <c r="E229" s="6">
        <v>34535.660000000003</v>
      </c>
      <c r="F229" s="3" t="s">
        <v>335</v>
      </c>
      <c r="G229" s="4" t="s">
        <v>244</v>
      </c>
      <c r="H229" s="4" t="s">
        <v>367</v>
      </c>
      <c r="I229" s="3" t="s">
        <v>444</v>
      </c>
      <c r="J229" s="4" t="s">
        <v>244</v>
      </c>
      <c r="K229" s="3" t="s">
        <v>23</v>
      </c>
      <c r="L229" s="4" t="s">
        <v>502</v>
      </c>
      <c r="M229" s="36">
        <f t="shared" si="52"/>
        <v>45413</v>
      </c>
      <c r="N229" s="36">
        <f t="shared" si="47"/>
        <v>45473</v>
      </c>
      <c r="O229" s="37">
        <f t="shared" si="50"/>
        <v>-30.5</v>
      </c>
      <c r="P229" s="37">
        <f t="shared" si="53"/>
        <v>-35.5</v>
      </c>
      <c r="Q229" s="38">
        <v>0</v>
      </c>
      <c r="R229" s="37">
        <f t="shared" si="51"/>
        <v>-35.5</v>
      </c>
      <c r="S229" s="39">
        <f t="shared" si="54"/>
        <v>-1226015.9300000002</v>
      </c>
    </row>
    <row r="230" spans="1:19">
      <c r="A230" s="3" t="s">
        <v>497</v>
      </c>
      <c r="B230" s="3" t="s">
        <v>25</v>
      </c>
      <c r="C230" s="3" t="s">
        <v>359</v>
      </c>
      <c r="D230" s="3" t="s">
        <v>495</v>
      </c>
      <c r="E230" s="6">
        <v>4729.6000000000004</v>
      </c>
      <c r="F230" s="3" t="s">
        <v>335</v>
      </c>
      <c r="G230" s="4" t="s">
        <v>244</v>
      </c>
      <c r="H230" s="4" t="s">
        <v>367</v>
      </c>
      <c r="I230" s="3" t="s">
        <v>444</v>
      </c>
      <c r="J230" s="4" t="s">
        <v>244</v>
      </c>
      <c r="K230" s="3" t="s">
        <v>23</v>
      </c>
      <c r="L230" s="4" t="s">
        <v>502</v>
      </c>
      <c r="M230" s="36">
        <f t="shared" si="52"/>
        <v>45413</v>
      </c>
      <c r="N230" s="36">
        <f t="shared" si="47"/>
        <v>45473</v>
      </c>
      <c r="O230" s="37">
        <f t="shared" si="50"/>
        <v>-30.5</v>
      </c>
      <c r="P230" s="37">
        <f t="shared" si="53"/>
        <v>-35.5</v>
      </c>
      <c r="Q230" s="38">
        <v>0</v>
      </c>
      <c r="R230" s="37">
        <f t="shared" si="51"/>
        <v>-35.5</v>
      </c>
      <c r="S230" s="39">
        <f t="shared" si="54"/>
        <v>-167900.80000000002</v>
      </c>
    </row>
    <row r="231" spans="1:19">
      <c r="A231" s="3" t="s">
        <v>494</v>
      </c>
      <c r="B231" s="3" t="s">
        <v>25</v>
      </c>
      <c r="C231" s="3" t="s">
        <v>356</v>
      </c>
      <c r="D231" s="3" t="s">
        <v>495</v>
      </c>
      <c r="E231" s="6">
        <v>324280.57</v>
      </c>
      <c r="F231" s="3" t="s">
        <v>335</v>
      </c>
      <c r="G231" s="4" t="s">
        <v>251</v>
      </c>
      <c r="H231" s="4" t="s">
        <v>370</v>
      </c>
      <c r="I231" s="3" t="s">
        <v>445</v>
      </c>
      <c r="J231" s="4" t="s">
        <v>251</v>
      </c>
      <c r="K231" s="3" t="s">
        <v>23</v>
      </c>
      <c r="L231" s="4" t="s">
        <v>503</v>
      </c>
      <c r="M231" s="36">
        <f t="shared" si="52"/>
        <v>45444</v>
      </c>
      <c r="N231" s="36">
        <f t="shared" si="47"/>
        <v>45504</v>
      </c>
      <c r="O231" s="37">
        <f t="shared" si="50"/>
        <v>-30.5</v>
      </c>
      <c r="P231" s="37">
        <f t="shared" si="53"/>
        <v>-35.5</v>
      </c>
      <c r="Q231" s="38">
        <v>0</v>
      </c>
      <c r="R231" s="37">
        <f t="shared" si="51"/>
        <v>-35.5</v>
      </c>
      <c r="S231" s="39">
        <f t="shared" si="54"/>
        <v>-11511960.234999999</v>
      </c>
    </row>
    <row r="232" spans="1:19">
      <c r="A232" s="3" t="s">
        <v>496</v>
      </c>
      <c r="B232" s="3" t="s">
        <v>25</v>
      </c>
      <c r="C232" s="3" t="s">
        <v>358</v>
      </c>
      <c r="D232" s="3" t="s">
        <v>495</v>
      </c>
      <c r="E232" s="6">
        <v>34715.129999999997</v>
      </c>
      <c r="F232" s="3" t="s">
        <v>335</v>
      </c>
      <c r="G232" s="4" t="s">
        <v>251</v>
      </c>
      <c r="H232" s="4" t="s">
        <v>370</v>
      </c>
      <c r="I232" s="3" t="s">
        <v>445</v>
      </c>
      <c r="J232" s="4" t="s">
        <v>251</v>
      </c>
      <c r="K232" s="3" t="s">
        <v>23</v>
      </c>
      <c r="L232" s="4" t="s">
        <v>503</v>
      </c>
      <c r="M232" s="36">
        <f t="shared" si="52"/>
        <v>45444</v>
      </c>
      <c r="N232" s="36">
        <f t="shared" si="47"/>
        <v>45504</v>
      </c>
      <c r="O232" s="37">
        <f t="shared" si="50"/>
        <v>-30.5</v>
      </c>
      <c r="P232" s="37">
        <f t="shared" si="53"/>
        <v>-35.5</v>
      </c>
      <c r="Q232" s="38">
        <v>0</v>
      </c>
      <c r="R232" s="37">
        <f t="shared" si="51"/>
        <v>-35.5</v>
      </c>
      <c r="S232" s="39">
        <f t="shared" si="54"/>
        <v>-1232387.115</v>
      </c>
    </row>
    <row r="233" spans="1:19">
      <c r="A233" s="3" t="s">
        <v>497</v>
      </c>
      <c r="B233" s="3" t="s">
        <v>25</v>
      </c>
      <c r="C233" s="3" t="s">
        <v>359</v>
      </c>
      <c r="D233" s="3" t="s">
        <v>495</v>
      </c>
      <c r="E233" s="6">
        <v>4729.6000000000004</v>
      </c>
      <c r="F233" s="3" t="s">
        <v>335</v>
      </c>
      <c r="G233" s="4" t="s">
        <v>251</v>
      </c>
      <c r="H233" s="4" t="s">
        <v>370</v>
      </c>
      <c r="I233" s="3" t="s">
        <v>445</v>
      </c>
      <c r="J233" s="4" t="s">
        <v>251</v>
      </c>
      <c r="K233" s="3" t="s">
        <v>23</v>
      </c>
      <c r="L233" s="4" t="s">
        <v>503</v>
      </c>
      <c r="M233" s="36">
        <f t="shared" si="52"/>
        <v>45444</v>
      </c>
      <c r="N233" s="36">
        <f t="shared" si="47"/>
        <v>45504</v>
      </c>
      <c r="O233" s="37">
        <f t="shared" si="50"/>
        <v>-30.5</v>
      </c>
      <c r="P233" s="37">
        <f t="shared" si="53"/>
        <v>-35.5</v>
      </c>
      <c r="Q233" s="38">
        <v>0</v>
      </c>
      <c r="R233" s="37">
        <f t="shared" si="51"/>
        <v>-35.5</v>
      </c>
      <c r="S233" s="39">
        <f t="shared" si="54"/>
        <v>-167900.80000000002</v>
      </c>
    </row>
    <row r="234" spans="1:19">
      <c r="A234" s="3" t="s">
        <v>494</v>
      </c>
      <c r="B234" s="3" t="s">
        <v>25</v>
      </c>
      <c r="C234" s="3" t="s">
        <v>356</v>
      </c>
      <c r="D234" s="3" t="s">
        <v>495</v>
      </c>
      <c r="E234" s="6">
        <v>328908.84999999998</v>
      </c>
      <c r="F234" s="3" t="s">
        <v>335</v>
      </c>
      <c r="G234" s="4" t="s">
        <v>258</v>
      </c>
      <c r="H234" s="4" t="s">
        <v>149</v>
      </c>
      <c r="I234" s="3" t="s">
        <v>446</v>
      </c>
      <c r="J234" s="4" t="s">
        <v>258</v>
      </c>
      <c r="K234" s="3" t="s">
        <v>23</v>
      </c>
      <c r="L234" s="4" t="s">
        <v>153</v>
      </c>
      <c r="M234" s="36">
        <f t="shared" si="52"/>
        <v>45474</v>
      </c>
      <c r="N234" s="36">
        <f t="shared" si="47"/>
        <v>45535</v>
      </c>
      <c r="O234" s="37">
        <f t="shared" si="50"/>
        <v>-31</v>
      </c>
      <c r="P234" s="37">
        <f t="shared" si="53"/>
        <v>-36</v>
      </c>
      <c r="Q234" s="38">
        <v>0</v>
      </c>
      <c r="R234" s="37">
        <f t="shared" si="51"/>
        <v>-36</v>
      </c>
      <c r="S234" s="39">
        <f t="shared" si="54"/>
        <v>-11840718.6</v>
      </c>
    </row>
    <row r="235" spans="1:19">
      <c r="A235" s="3" t="s">
        <v>496</v>
      </c>
      <c r="B235" s="3" t="s">
        <v>25</v>
      </c>
      <c r="C235" s="3" t="s">
        <v>358</v>
      </c>
      <c r="D235" s="3" t="s">
        <v>495</v>
      </c>
      <c r="E235" s="6">
        <v>34715.129999999997</v>
      </c>
      <c r="F235" s="3" t="s">
        <v>335</v>
      </c>
      <c r="G235" s="4" t="s">
        <v>258</v>
      </c>
      <c r="H235" s="4" t="s">
        <v>149</v>
      </c>
      <c r="I235" s="3" t="s">
        <v>446</v>
      </c>
      <c r="J235" s="4" t="s">
        <v>258</v>
      </c>
      <c r="K235" s="3" t="s">
        <v>23</v>
      </c>
      <c r="L235" s="4" t="s">
        <v>153</v>
      </c>
      <c r="M235" s="36">
        <f t="shared" si="52"/>
        <v>45474</v>
      </c>
      <c r="N235" s="36">
        <f t="shared" si="47"/>
        <v>45535</v>
      </c>
      <c r="O235" s="37">
        <f t="shared" si="50"/>
        <v>-31</v>
      </c>
      <c r="P235" s="37">
        <f t="shared" si="53"/>
        <v>-36</v>
      </c>
      <c r="Q235" s="38">
        <v>0</v>
      </c>
      <c r="R235" s="37">
        <f t="shared" si="51"/>
        <v>-36</v>
      </c>
      <c r="S235" s="39">
        <f t="shared" si="54"/>
        <v>-1249744.68</v>
      </c>
    </row>
    <row r="236" spans="1:19">
      <c r="A236" s="3" t="s">
        <v>497</v>
      </c>
      <c r="B236" s="3" t="s">
        <v>25</v>
      </c>
      <c r="C236" s="3" t="s">
        <v>359</v>
      </c>
      <c r="D236" s="3" t="s">
        <v>495</v>
      </c>
      <c r="E236" s="6">
        <v>4729.6000000000004</v>
      </c>
      <c r="F236" s="3" t="s">
        <v>335</v>
      </c>
      <c r="G236" s="4" t="s">
        <v>258</v>
      </c>
      <c r="H236" s="4" t="s">
        <v>149</v>
      </c>
      <c r="I236" s="3" t="s">
        <v>446</v>
      </c>
      <c r="J236" s="4" t="s">
        <v>258</v>
      </c>
      <c r="K236" s="3" t="s">
        <v>23</v>
      </c>
      <c r="L236" s="4" t="s">
        <v>153</v>
      </c>
      <c r="M236" s="36">
        <f t="shared" si="52"/>
        <v>45474</v>
      </c>
      <c r="N236" s="36">
        <f t="shared" si="47"/>
        <v>45535</v>
      </c>
      <c r="O236" s="37">
        <f t="shared" si="50"/>
        <v>-31</v>
      </c>
      <c r="P236" s="37">
        <f t="shared" si="53"/>
        <v>-36</v>
      </c>
      <c r="Q236" s="38">
        <v>0</v>
      </c>
      <c r="R236" s="37">
        <f t="shared" si="51"/>
        <v>-36</v>
      </c>
      <c r="S236" s="39">
        <f t="shared" si="54"/>
        <v>-170265.60000000001</v>
      </c>
    </row>
    <row r="237" spans="1:19">
      <c r="A237" s="3" t="s">
        <v>496</v>
      </c>
      <c r="B237" s="3" t="s">
        <v>25</v>
      </c>
      <c r="C237" s="3" t="s">
        <v>358</v>
      </c>
      <c r="D237" s="3" t="s">
        <v>495</v>
      </c>
      <c r="E237" s="6">
        <v>34715.129999999997</v>
      </c>
      <c r="F237" s="3" t="s">
        <v>335</v>
      </c>
      <c r="G237" s="4" t="s">
        <v>557</v>
      </c>
      <c r="H237" s="4" t="s">
        <v>862</v>
      </c>
      <c r="I237" s="3" t="s">
        <v>930</v>
      </c>
      <c r="J237" s="4" t="s">
        <v>980</v>
      </c>
      <c r="K237" s="3" t="s">
        <v>23</v>
      </c>
      <c r="L237" s="4" t="s">
        <v>981</v>
      </c>
      <c r="M237" s="36">
        <f t="shared" si="52"/>
        <v>45505</v>
      </c>
      <c r="N237" s="36">
        <f t="shared" si="47"/>
        <v>45565</v>
      </c>
      <c r="O237" s="37">
        <f t="shared" si="50"/>
        <v>-30.5</v>
      </c>
      <c r="P237" s="37">
        <f t="shared" si="53"/>
        <v>-34.5</v>
      </c>
      <c r="Q237" s="38">
        <v>0</v>
      </c>
      <c r="R237" s="37">
        <f t="shared" si="51"/>
        <v>-34.5</v>
      </c>
      <c r="S237" s="39">
        <f t="shared" si="54"/>
        <v>-1197671.9849999999</v>
      </c>
    </row>
    <row r="238" spans="1:19">
      <c r="A238" s="3" t="s">
        <v>494</v>
      </c>
      <c r="B238" s="3" t="s">
        <v>25</v>
      </c>
      <c r="C238" s="3" t="s">
        <v>356</v>
      </c>
      <c r="D238" s="3" t="s">
        <v>495</v>
      </c>
      <c r="E238" s="6">
        <v>332472.40999999997</v>
      </c>
      <c r="F238" s="3" t="s">
        <v>335</v>
      </c>
      <c r="G238" s="4" t="s">
        <v>557</v>
      </c>
      <c r="H238" s="4" t="s">
        <v>862</v>
      </c>
      <c r="I238" s="3" t="s">
        <v>930</v>
      </c>
      <c r="J238" s="4" t="s">
        <v>980</v>
      </c>
      <c r="K238" s="3" t="s">
        <v>23</v>
      </c>
      <c r="L238" s="4" t="s">
        <v>981</v>
      </c>
      <c r="M238" s="36">
        <f t="shared" si="52"/>
        <v>45505</v>
      </c>
      <c r="N238" s="36">
        <f t="shared" si="47"/>
        <v>45565</v>
      </c>
      <c r="O238" s="37">
        <f t="shared" si="50"/>
        <v>-30.5</v>
      </c>
      <c r="P238" s="37">
        <f t="shared" si="53"/>
        <v>-34.5</v>
      </c>
      <c r="Q238" s="38">
        <v>0</v>
      </c>
      <c r="R238" s="37">
        <f t="shared" si="51"/>
        <v>-34.5</v>
      </c>
      <c r="S238" s="39">
        <f t="shared" si="54"/>
        <v>-11470298.145</v>
      </c>
    </row>
    <row r="239" spans="1:19">
      <c r="A239" s="3" t="s">
        <v>497</v>
      </c>
      <c r="B239" s="3" t="s">
        <v>25</v>
      </c>
      <c r="C239" s="3" t="s">
        <v>359</v>
      </c>
      <c r="D239" s="3" t="s">
        <v>495</v>
      </c>
      <c r="E239" s="6">
        <v>4729.6000000000004</v>
      </c>
      <c r="F239" s="3" t="s">
        <v>335</v>
      </c>
      <c r="G239" s="4" t="s">
        <v>557</v>
      </c>
      <c r="H239" s="4" t="s">
        <v>862</v>
      </c>
      <c r="I239" s="3" t="s">
        <v>930</v>
      </c>
      <c r="J239" s="4" t="s">
        <v>980</v>
      </c>
      <c r="K239" s="3" t="s">
        <v>23</v>
      </c>
      <c r="L239" s="4" t="s">
        <v>981</v>
      </c>
      <c r="M239" s="36">
        <f t="shared" si="52"/>
        <v>45505</v>
      </c>
      <c r="N239" s="36">
        <f t="shared" si="47"/>
        <v>45565</v>
      </c>
      <c r="O239" s="37">
        <f t="shared" si="50"/>
        <v>-30.5</v>
      </c>
      <c r="P239" s="37">
        <f t="shared" si="53"/>
        <v>-34.5</v>
      </c>
      <c r="Q239" s="38">
        <v>0</v>
      </c>
      <c r="R239" s="37">
        <f t="shared" si="51"/>
        <v>-34.5</v>
      </c>
      <c r="S239" s="39">
        <f t="shared" si="54"/>
        <v>-163171.20000000001</v>
      </c>
    </row>
    <row r="240" spans="1:19">
      <c r="A240" s="3" t="s">
        <v>494</v>
      </c>
      <c r="B240" s="3" t="s">
        <v>25</v>
      </c>
      <c r="C240" s="3" t="s">
        <v>356</v>
      </c>
      <c r="D240" s="3" t="s">
        <v>495</v>
      </c>
      <c r="E240" s="6">
        <v>332238</v>
      </c>
      <c r="F240" s="3" t="s">
        <v>335</v>
      </c>
      <c r="G240" s="4" t="s">
        <v>615</v>
      </c>
      <c r="H240" s="4" t="s">
        <v>865</v>
      </c>
      <c r="I240" s="3" t="s">
        <v>931</v>
      </c>
      <c r="J240" s="4" t="s">
        <v>615</v>
      </c>
      <c r="K240" s="3" t="s">
        <v>23</v>
      </c>
      <c r="L240" s="4" t="s">
        <v>982</v>
      </c>
      <c r="M240" s="36">
        <f t="shared" si="52"/>
        <v>45536</v>
      </c>
      <c r="N240" s="36">
        <f t="shared" si="47"/>
        <v>45596</v>
      </c>
      <c r="O240" s="37">
        <f t="shared" si="50"/>
        <v>-30.5</v>
      </c>
      <c r="P240" s="37">
        <f t="shared" si="53"/>
        <v>-35.5</v>
      </c>
      <c r="Q240" s="38">
        <v>0</v>
      </c>
      <c r="R240" s="37">
        <f t="shared" si="51"/>
        <v>-35.5</v>
      </c>
      <c r="S240" s="39">
        <f t="shared" si="54"/>
        <v>-11794449</v>
      </c>
    </row>
    <row r="241" spans="1:19">
      <c r="A241" s="3" t="s">
        <v>497</v>
      </c>
      <c r="B241" s="3" t="s">
        <v>25</v>
      </c>
      <c r="C241" s="3" t="s">
        <v>359</v>
      </c>
      <c r="D241" s="3" t="s">
        <v>495</v>
      </c>
      <c r="E241" s="6">
        <v>4729.6000000000004</v>
      </c>
      <c r="F241" s="3" t="s">
        <v>335</v>
      </c>
      <c r="G241" s="4" t="s">
        <v>615</v>
      </c>
      <c r="H241" s="4" t="s">
        <v>865</v>
      </c>
      <c r="I241" s="3" t="s">
        <v>931</v>
      </c>
      <c r="J241" s="4" t="s">
        <v>615</v>
      </c>
      <c r="K241" s="3" t="s">
        <v>23</v>
      </c>
      <c r="L241" s="4" t="s">
        <v>982</v>
      </c>
      <c r="M241" s="36">
        <f t="shared" si="52"/>
        <v>45536</v>
      </c>
      <c r="N241" s="36">
        <f t="shared" si="47"/>
        <v>45596</v>
      </c>
      <c r="O241" s="37">
        <f t="shared" si="50"/>
        <v>-30.5</v>
      </c>
      <c r="P241" s="37">
        <f t="shared" si="53"/>
        <v>-35.5</v>
      </c>
      <c r="Q241" s="38">
        <v>0</v>
      </c>
      <c r="R241" s="37">
        <f t="shared" si="51"/>
        <v>-35.5</v>
      </c>
      <c r="S241" s="39">
        <f t="shared" si="54"/>
        <v>-167900.80000000002</v>
      </c>
    </row>
    <row r="242" spans="1:19">
      <c r="A242" s="3" t="s">
        <v>496</v>
      </c>
      <c r="B242" s="3" t="s">
        <v>25</v>
      </c>
      <c r="C242" s="3" t="s">
        <v>358</v>
      </c>
      <c r="D242" s="3" t="s">
        <v>495</v>
      </c>
      <c r="E242" s="6">
        <v>34715.129999999997</v>
      </c>
      <c r="F242" s="3" t="s">
        <v>335</v>
      </c>
      <c r="G242" s="4" t="s">
        <v>615</v>
      </c>
      <c r="H242" s="4" t="s">
        <v>865</v>
      </c>
      <c r="I242" s="3" t="s">
        <v>931</v>
      </c>
      <c r="J242" s="4" t="s">
        <v>615</v>
      </c>
      <c r="K242" s="3" t="s">
        <v>23</v>
      </c>
      <c r="L242" s="4" t="s">
        <v>982</v>
      </c>
      <c r="M242" s="36">
        <f t="shared" si="52"/>
        <v>45536</v>
      </c>
      <c r="N242" s="36">
        <f t="shared" si="47"/>
        <v>45596</v>
      </c>
      <c r="O242" s="37">
        <f t="shared" si="50"/>
        <v>-30.5</v>
      </c>
      <c r="P242" s="37">
        <f t="shared" si="53"/>
        <v>-35.5</v>
      </c>
      <c r="Q242" s="38">
        <v>0</v>
      </c>
      <c r="R242" s="37">
        <f t="shared" si="51"/>
        <v>-35.5</v>
      </c>
      <c r="S242" s="39">
        <f t="shared" si="54"/>
        <v>-1232387.115</v>
      </c>
    </row>
    <row r="243" spans="1:19">
      <c r="A243" s="3" t="s">
        <v>496</v>
      </c>
      <c r="B243" s="3" t="s">
        <v>25</v>
      </c>
      <c r="C243" s="3" t="s">
        <v>358</v>
      </c>
      <c r="D243" s="3" t="s">
        <v>495</v>
      </c>
      <c r="E243" s="6">
        <v>34715.129999999997</v>
      </c>
      <c r="F243" s="3" t="s">
        <v>335</v>
      </c>
      <c r="G243" s="4" t="s">
        <v>657</v>
      </c>
      <c r="H243" s="4" t="s">
        <v>868</v>
      </c>
      <c r="I243" s="3" t="s">
        <v>932</v>
      </c>
      <c r="J243" s="4" t="s">
        <v>657</v>
      </c>
      <c r="K243" s="3" t="s">
        <v>23</v>
      </c>
      <c r="L243" s="4" t="s">
        <v>983</v>
      </c>
      <c r="M243" s="36">
        <f t="shared" si="52"/>
        <v>45566</v>
      </c>
      <c r="N243" s="36">
        <f t="shared" si="47"/>
        <v>45626</v>
      </c>
      <c r="O243" s="37">
        <f t="shared" si="50"/>
        <v>-30.5</v>
      </c>
      <c r="P243" s="37">
        <f t="shared" si="53"/>
        <v>-35.5</v>
      </c>
      <c r="Q243" s="38">
        <v>0</v>
      </c>
      <c r="R243" s="37">
        <f t="shared" si="51"/>
        <v>-35.5</v>
      </c>
      <c r="S243" s="39">
        <f t="shared" si="54"/>
        <v>-1232387.115</v>
      </c>
    </row>
    <row r="244" spans="1:19">
      <c r="A244" s="3" t="s">
        <v>494</v>
      </c>
      <c r="B244" s="3" t="s">
        <v>25</v>
      </c>
      <c r="C244" s="3" t="s">
        <v>356</v>
      </c>
      <c r="D244" s="3" t="s">
        <v>495</v>
      </c>
      <c r="E244" s="6">
        <v>329513.73</v>
      </c>
      <c r="F244" s="3" t="s">
        <v>335</v>
      </c>
      <c r="G244" s="4" t="s">
        <v>657</v>
      </c>
      <c r="H244" s="4" t="s">
        <v>868</v>
      </c>
      <c r="I244" s="3" t="s">
        <v>932</v>
      </c>
      <c r="J244" s="4" t="s">
        <v>657</v>
      </c>
      <c r="K244" s="3" t="s">
        <v>23</v>
      </c>
      <c r="L244" s="4" t="s">
        <v>983</v>
      </c>
      <c r="M244" s="36">
        <f t="shared" si="52"/>
        <v>45566</v>
      </c>
      <c r="N244" s="36">
        <f t="shared" si="47"/>
        <v>45626</v>
      </c>
      <c r="O244" s="37">
        <f t="shared" si="50"/>
        <v>-30.5</v>
      </c>
      <c r="P244" s="37">
        <f t="shared" si="53"/>
        <v>-35.5</v>
      </c>
      <c r="Q244" s="38">
        <v>0</v>
      </c>
      <c r="R244" s="37">
        <f t="shared" si="51"/>
        <v>-35.5</v>
      </c>
      <c r="S244" s="39">
        <f t="shared" si="54"/>
        <v>-11697737.414999999</v>
      </c>
    </row>
    <row r="245" spans="1:19">
      <c r="A245" s="3" t="s">
        <v>497</v>
      </c>
      <c r="B245" s="3" t="s">
        <v>25</v>
      </c>
      <c r="C245" s="3" t="s">
        <v>359</v>
      </c>
      <c r="D245" s="3" t="s">
        <v>495</v>
      </c>
      <c r="E245" s="6">
        <v>4729.6000000000004</v>
      </c>
      <c r="F245" s="3" t="s">
        <v>335</v>
      </c>
      <c r="G245" s="4" t="s">
        <v>657</v>
      </c>
      <c r="H245" s="4" t="s">
        <v>868</v>
      </c>
      <c r="I245" s="3" t="s">
        <v>932</v>
      </c>
      <c r="J245" s="4" t="s">
        <v>657</v>
      </c>
      <c r="K245" s="3" t="s">
        <v>23</v>
      </c>
      <c r="L245" s="4" t="s">
        <v>983</v>
      </c>
      <c r="M245" s="36">
        <f t="shared" si="52"/>
        <v>45566</v>
      </c>
      <c r="N245" s="36">
        <f t="shared" si="47"/>
        <v>45626</v>
      </c>
      <c r="O245" s="37">
        <f t="shared" si="50"/>
        <v>-30.5</v>
      </c>
      <c r="P245" s="37">
        <f t="shared" si="53"/>
        <v>-35.5</v>
      </c>
      <c r="Q245" s="38">
        <v>0</v>
      </c>
      <c r="R245" s="37">
        <f t="shared" si="51"/>
        <v>-35.5</v>
      </c>
      <c r="S245" s="39">
        <f t="shared" si="54"/>
        <v>-167900.80000000002</v>
      </c>
    </row>
    <row r="246" spans="1:19">
      <c r="A246" s="3" t="s">
        <v>494</v>
      </c>
      <c r="B246" s="3" t="s">
        <v>25</v>
      </c>
      <c r="C246" s="3" t="s">
        <v>356</v>
      </c>
      <c r="D246" s="3" t="s">
        <v>495</v>
      </c>
      <c r="E246" s="6">
        <v>307235.23</v>
      </c>
      <c r="F246" s="3" t="s">
        <v>335</v>
      </c>
      <c r="G246" s="4" t="s">
        <v>682</v>
      </c>
      <c r="H246" s="4" t="s">
        <v>934</v>
      </c>
      <c r="I246" s="3" t="s">
        <v>935</v>
      </c>
      <c r="J246" s="4" t="s">
        <v>991</v>
      </c>
      <c r="K246" s="3" t="s">
        <v>23</v>
      </c>
      <c r="L246" s="4" t="s">
        <v>995</v>
      </c>
      <c r="M246" s="36">
        <f t="shared" si="52"/>
        <v>45566</v>
      </c>
      <c r="N246" s="36">
        <f t="shared" si="47"/>
        <v>45626</v>
      </c>
      <c r="O246" s="37">
        <f t="shared" si="50"/>
        <v>-30.5</v>
      </c>
      <c r="P246" s="37">
        <f t="shared" si="53"/>
        <v>-47.5</v>
      </c>
      <c r="Q246" s="38">
        <v>0</v>
      </c>
      <c r="R246" s="37">
        <f t="shared" si="51"/>
        <v>-47.5</v>
      </c>
      <c r="S246" s="39">
        <f t="shared" si="54"/>
        <v>-14593673.424999999</v>
      </c>
    </row>
    <row r="247" spans="1:19">
      <c r="A247" s="3" t="s">
        <v>496</v>
      </c>
      <c r="B247" s="3" t="s">
        <v>25</v>
      </c>
      <c r="C247" s="3" t="s">
        <v>358</v>
      </c>
      <c r="D247" s="3" t="s">
        <v>495</v>
      </c>
      <c r="E247" s="6">
        <v>31582.2</v>
      </c>
      <c r="F247" s="3" t="s">
        <v>335</v>
      </c>
      <c r="G247" s="4" t="s">
        <v>682</v>
      </c>
      <c r="H247" s="4" t="s">
        <v>934</v>
      </c>
      <c r="I247" s="3" t="s">
        <v>935</v>
      </c>
      <c r="J247" s="4" t="s">
        <v>991</v>
      </c>
      <c r="K247" s="3" t="s">
        <v>23</v>
      </c>
      <c r="L247" s="4" t="s">
        <v>995</v>
      </c>
      <c r="M247" s="36">
        <f t="shared" ref="M247:M260" si="55">EOMONTH(G247,-3)+1</f>
        <v>45566</v>
      </c>
      <c r="N247" s="36">
        <f t="shared" ref="N247:N260" si="56">EOMONTH(M247,1)</f>
        <v>45626</v>
      </c>
      <c r="O247" s="37">
        <f t="shared" ref="O247:O260" si="57">(M247-N247-1)/2</f>
        <v>-30.5</v>
      </c>
      <c r="P247" s="37">
        <f t="shared" ref="P247:P260" si="58">N247-G247+O247</f>
        <v>-47.5</v>
      </c>
      <c r="Q247" s="38">
        <v>0</v>
      </c>
      <c r="R247" s="37">
        <f t="shared" ref="R247:R260" si="59">SUM(P247:Q247)</f>
        <v>-47.5</v>
      </c>
      <c r="S247" s="39">
        <f t="shared" ref="S247:S260" si="60">E247*R247</f>
        <v>-1500154.5</v>
      </c>
    </row>
    <row r="248" spans="1:19">
      <c r="A248" s="3" t="s">
        <v>497</v>
      </c>
      <c r="B248" s="3" t="s">
        <v>25</v>
      </c>
      <c r="C248" s="3" t="s">
        <v>359</v>
      </c>
      <c r="D248" s="3" t="s">
        <v>495</v>
      </c>
      <c r="E248" s="6">
        <v>4287.93</v>
      </c>
      <c r="F248" s="3" t="s">
        <v>335</v>
      </c>
      <c r="G248" s="4" t="s">
        <v>682</v>
      </c>
      <c r="H248" s="4" t="s">
        <v>934</v>
      </c>
      <c r="I248" s="3" t="s">
        <v>935</v>
      </c>
      <c r="J248" s="4" t="s">
        <v>991</v>
      </c>
      <c r="K248" s="3" t="s">
        <v>23</v>
      </c>
      <c r="L248" s="4" t="s">
        <v>995</v>
      </c>
      <c r="M248" s="36">
        <f t="shared" si="55"/>
        <v>45566</v>
      </c>
      <c r="N248" s="36">
        <f t="shared" si="56"/>
        <v>45626</v>
      </c>
      <c r="O248" s="37">
        <f t="shared" si="57"/>
        <v>-30.5</v>
      </c>
      <c r="P248" s="37">
        <f t="shared" si="58"/>
        <v>-47.5</v>
      </c>
      <c r="Q248" s="38">
        <v>0</v>
      </c>
      <c r="R248" s="37">
        <f t="shared" si="59"/>
        <v>-47.5</v>
      </c>
      <c r="S248" s="39">
        <f t="shared" si="60"/>
        <v>-203676.67500000002</v>
      </c>
    </row>
    <row r="249" spans="1:19">
      <c r="A249" s="3" t="s">
        <v>496</v>
      </c>
      <c r="B249" s="3" t="s">
        <v>25</v>
      </c>
      <c r="C249" s="3" t="s">
        <v>358</v>
      </c>
      <c r="D249" s="3" t="s">
        <v>495</v>
      </c>
      <c r="E249" s="6">
        <v>34715.129999999997</v>
      </c>
      <c r="F249" s="3" t="s">
        <v>335</v>
      </c>
      <c r="G249" s="4" t="s">
        <v>709</v>
      </c>
      <c r="H249" s="4" t="s">
        <v>705</v>
      </c>
      <c r="I249" s="3" t="s">
        <v>936</v>
      </c>
      <c r="J249" s="4" t="s">
        <v>709</v>
      </c>
      <c r="K249" s="3" t="s">
        <v>23</v>
      </c>
      <c r="L249" s="4" t="s">
        <v>984</v>
      </c>
      <c r="M249" s="36">
        <f t="shared" si="55"/>
        <v>45597</v>
      </c>
      <c r="N249" s="36">
        <f t="shared" si="56"/>
        <v>45657</v>
      </c>
      <c r="O249" s="37">
        <f t="shared" si="57"/>
        <v>-30.5</v>
      </c>
      <c r="P249" s="37">
        <f t="shared" si="58"/>
        <v>-36.5</v>
      </c>
      <c r="Q249" s="38">
        <v>0</v>
      </c>
      <c r="R249" s="37">
        <f t="shared" si="59"/>
        <v>-36.5</v>
      </c>
      <c r="S249" s="39">
        <f t="shared" si="60"/>
        <v>-1267102.2449999999</v>
      </c>
    </row>
    <row r="250" spans="1:19">
      <c r="A250" s="3" t="s">
        <v>494</v>
      </c>
      <c r="B250" s="3" t="s">
        <v>25</v>
      </c>
      <c r="C250" s="3" t="s">
        <v>356</v>
      </c>
      <c r="D250" s="3" t="s">
        <v>495</v>
      </c>
      <c r="E250" s="6">
        <v>330533.21000000002</v>
      </c>
      <c r="F250" s="3" t="s">
        <v>335</v>
      </c>
      <c r="G250" s="4" t="s">
        <v>709</v>
      </c>
      <c r="H250" s="4" t="s">
        <v>705</v>
      </c>
      <c r="I250" s="3" t="s">
        <v>936</v>
      </c>
      <c r="J250" s="4" t="s">
        <v>709</v>
      </c>
      <c r="K250" s="3" t="s">
        <v>23</v>
      </c>
      <c r="L250" s="4" t="s">
        <v>984</v>
      </c>
      <c r="M250" s="36">
        <f t="shared" si="55"/>
        <v>45597</v>
      </c>
      <c r="N250" s="36">
        <f t="shared" si="56"/>
        <v>45657</v>
      </c>
      <c r="O250" s="37">
        <f t="shared" si="57"/>
        <v>-30.5</v>
      </c>
      <c r="P250" s="37">
        <f t="shared" si="58"/>
        <v>-36.5</v>
      </c>
      <c r="Q250" s="38">
        <v>0</v>
      </c>
      <c r="R250" s="37">
        <f t="shared" si="59"/>
        <v>-36.5</v>
      </c>
      <c r="S250" s="39">
        <f t="shared" si="60"/>
        <v>-12064462.165000001</v>
      </c>
    </row>
    <row r="251" spans="1:19">
      <c r="A251" s="3" t="s">
        <v>497</v>
      </c>
      <c r="B251" s="3" t="s">
        <v>25</v>
      </c>
      <c r="C251" s="3" t="s">
        <v>359</v>
      </c>
      <c r="D251" s="3" t="s">
        <v>495</v>
      </c>
      <c r="E251" s="6">
        <v>4729.6000000000004</v>
      </c>
      <c r="F251" s="3" t="s">
        <v>335</v>
      </c>
      <c r="G251" s="4" t="s">
        <v>709</v>
      </c>
      <c r="H251" s="4" t="s">
        <v>705</v>
      </c>
      <c r="I251" s="3" t="s">
        <v>936</v>
      </c>
      <c r="J251" s="4" t="s">
        <v>709</v>
      </c>
      <c r="K251" s="3" t="s">
        <v>23</v>
      </c>
      <c r="L251" s="4" t="s">
        <v>984</v>
      </c>
      <c r="M251" s="36">
        <f t="shared" si="55"/>
        <v>45597</v>
      </c>
      <c r="N251" s="36">
        <f t="shared" si="56"/>
        <v>45657</v>
      </c>
      <c r="O251" s="37">
        <f t="shared" si="57"/>
        <v>-30.5</v>
      </c>
      <c r="P251" s="37">
        <f t="shared" si="58"/>
        <v>-36.5</v>
      </c>
      <c r="Q251" s="38">
        <v>0</v>
      </c>
      <c r="R251" s="37">
        <f t="shared" si="59"/>
        <v>-36.5</v>
      </c>
      <c r="S251" s="39">
        <f t="shared" si="60"/>
        <v>-172630.40000000002</v>
      </c>
    </row>
    <row r="252" spans="1:19">
      <c r="A252" s="3" t="s">
        <v>494</v>
      </c>
      <c r="B252" s="3" t="s">
        <v>25</v>
      </c>
      <c r="C252" s="3" t="s">
        <v>356</v>
      </c>
      <c r="D252" s="3" t="s">
        <v>495</v>
      </c>
      <c r="E252" s="6">
        <v>382530.62</v>
      </c>
      <c r="F252" s="3" t="s">
        <v>335</v>
      </c>
      <c r="G252" s="4" t="s">
        <v>759</v>
      </c>
      <c r="H252" s="4" t="s">
        <v>873</v>
      </c>
      <c r="I252" s="3" t="s">
        <v>937</v>
      </c>
      <c r="J252" s="4" t="s">
        <v>759</v>
      </c>
      <c r="K252" s="3" t="s">
        <v>23</v>
      </c>
      <c r="L252" s="4" t="s">
        <v>770</v>
      </c>
      <c r="M252" s="36">
        <f t="shared" si="55"/>
        <v>45627</v>
      </c>
      <c r="N252" s="36">
        <f t="shared" si="56"/>
        <v>45688</v>
      </c>
      <c r="O252" s="37">
        <f t="shared" si="57"/>
        <v>-31</v>
      </c>
      <c r="P252" s="37">
        <f t="shared" si="58"/>
        <v>-36</v>
      </c>
      <c r="Q252" s="38">
        <v>0</v>
      </c>
      <c r="R252" s="37">
        <f t="shared" si="59"/>
        <v>-36</v>
      </c>
      <c r="S252" s="39">
        <f t="shared" si="60"/>
        <v>-13771102.32</v>
      </c>
    </row>
    <row r="253" spans="1:19">
      <c r="A253" s="3" t="s">
        <v>496</v>
      </c>
      <c r="B253" s="3" t="s">
        <v>25</v>
      </c>
      <c r="C253" s="3" t="s">
        <v>358</v>
      </c>
      <c r="D253" s="3" t="s">
        <v>495</v>
      </c>
      <c r="E253" s="6">
        <v>39030.53</v>
      </c>
      <c r="F253" s="3" t="s">
        <v>335</v>
      </c>
      <c r="G253" s="4" t="s">
        <v>759</v>
      </c>
      <c r="H253" s="4" t="s">
        <v>873</v>
      </c>
      <c r="I253" s="3" t="s">
        <v>937</v>
      </c>
      <c r="J253" s="4" t="s">
        <v>759</v>
      </c>
      <c r="K253" s="3" t="s">
        <v>23</v>
      </c>
      <c r="L253" s="4" t="s">
        <v>770</v>
      </c>
      <c r="M253" s="36">
        <f t="shared" si="55"/>
        <v>45627</v>
      </c>
      <c r="N253" s="36">
        <f t="shared" si="56"/>
        <v>45688</v>
      </c>
      <c r="O253" s="37">
        <f t="shared" si="57"/>
        <v>-31</v>
      </c>
      <c r="P253" s="37">
        <f t="shared" si="58"/>
        <v>-36</v>
      </c>
      <c r="Q253" s="38">
        <v>0</v>
      </c>
      <c r="R253" s="37">
        <f t="shared" si="59"/>
        <v>-36</v>
      </c>
      <c r="S253" s="39">
        <f t="shared" si="60"/>
        <v>-1405099.08</v>
      </c>
    </row>
    <row r="254" spans="1:19">
      <c r="A254" s="3" t="s">
        <v>497</v>
      </c>
      <c r="B254" s="3" t="s">
        <v>25</v>
      </c>
      <c r="C254" s="3" t="s">
        <v>359</v>
      </c>
      <c r="D254" s="3" t="s">
        <v>495</v>
      </c>
      <c r="E254" s="6">
        <v>5318.45</v>
      </c>
      <c r="F254" s="3" t="s">
        <v>335</v>
      </c>
      <c r="G254" s="4" t="s">
        <v>759</v>
      </c>
      <c r="H254" s="4" t="s">
        <v>873</v>
      </c>
      <c r="I254" s="3" t="s">
        <v>937</v>
      </c>
      <c r="J254" s="4" t="s">
        <v>759</v>
      </c>
      <c r="K254" s="3" t="s">
        <v>23</v>
      </c>
      <c r="L254" s="4" t="s">
        <v>770</v>
      </c>
      <c r="M254" s="36">
        <f t="shared" si="55"/>
        <v>45627</v>
      </c>
      <c r="N254" s="36">
        <f t="shared" si="56"/>
        <v>45688</v>
      </c>
      <c r="O254" s="37">
        <f t="shared" si="57"/>
        <v>-31</v>
      </c>
      <c r="P254" s="37">
        <f t="shared" si="58"/>
        <v>-36</v>
      </c>
      <c r="Q254" s="38">
        <v>0</v>
      </c>
      <c r="R254" s="37">
        <f t="shared" si="59"/>
        <v>-36</v>
      </c>
      <c r="S254" s="39">
        <f t="shared" si="60"/>
        <v>-191464.19999999998</v>
      </c>
    </row>
    <row r="255" spans="1:19">
      <c r="A255" s="3" t="s">
        <v>494</v>
      </c>
      <c r="B255" s="3" t="s">
        <v>25</v>
      </c>
      <c r="C255" s="3" t="s">
        <v>356</v>
      </c>
      <c r="D255" s="3" t="s">
        <v>495</v>
      </c>
      <c r="E255" s="6">
        <v>162370.99</v>
      </c>
      <c r="F255" s="3" t="s">
        <v>335</v>
      </c>
      <c r="G255" s="4" t="s">
        <v>798</v>
      </c>
      <c r="H255" s="4" t="s">
        <v>806</v>
      </c>
      <c r="I255" s="3" t="s">
        <v>939</v>
      </c>
      <c r="J255" s="4" t="s">
        <v>876</v>
      </c>
      <c r="K255" s="3" t="s">
        <v>23</v>
      </c>
      <c r="L255" s="4" t="s">
        <v>810</v>
      </c>
      <c r="M255" s="36">
        <f t="shared" si="55"/>
        <v>45627</v>
      </c>
      <c r="N255" s="36">
        <f t="shared" si="56"/>
        <v>45688</v>
      </c>
      <c r="O255" s="37">
        <f t="shared" si="57"/>
        <v>-31</v>
      </c>
      <c r="P255" s="37">
        <f t="shared" si="58"/>
        <v>-58</v>
      </c>
      <c r="Q255" s="38">
        <v>0</v>
      </c>
      <c r="R255" s="37">
        <f t="shared" si="59"/>
        <v>-58</v>
      </c>
      <c r="S255" s="39">
        <f t="shared" si="60"/>
        <v>-9417517.4199999999</v>
      </c>
    </row>
    <row r="256" spans="1:19">
      <c r="A256" s="3" t="s">
        <v>496</v>
      </c>
      <c r="B256" s="3" t="s">
        <v>25</v>
      </c>
      <c r="C256" s="3" t="s">
        <v>358</v>
      </c>
      <c r="D256" s="3" t="s">
        <v>495</v>
      </c>
      <c r="E256" s="6">
        <v>15017.7</v>
      </c>
      <c r="F256" s="3" t="s">
        <v>335</v>
      </c>
      <c r="G256" s="4" t="s">
        <v>798</v>
      </c>
      <c r="H256" s="4" t="s">
        <v>806</v>
      </c>
      <c r="I256" s="3" t="s">
        <v>939</v>
      </c>
      <c r="J256" s="4" t="s">
        <v>876</v>
      </c>
      <c r="K256" s="3" t="s">
        <v>23</v>
      </c>
      <c r="L256" s="4" t="s">
        <v>810</v>
      </c>
      <c r="M256" s="36">
        <f t="shared" si="55"/>
        <v>45627</v>
      </c>
      <c r="N256" s="36">
        <f t="shared" si="56"/>
        <v>45688</v>
      </c>
      <c r="O256" s="37">
        <f t="shared" si="57"/>
        <v>-31</v>
      </c>
      <c r="P256" s="37">
        <f t="shared" si="58"/>
        <v>-58</v>
      </c>
      <c r="Q256" s="38">
        <v>0</v>
      </c>
      <c r="R256" s="37">
        <f t="shared" si="59"/>
        <v>-58</v>
      </c>
      <c r="S256" s="39">
        <f t="shared" si="60"/>
        <v>-871026.60000000009</v>
      </c>
    </row>
    <row r="257" spans="1:23">
      <c r="A257" s="3" t="s">
        <v>497</v>
      </c>
      <c r="B257" s="3" t="s">
        <v>25</v>
      </c>
      <c r="C257" s="3" t="s">
        <v>359</v>
      </c>
      <c r="D257" s="3" t="s">
        <v>495</v>
      </c>
      <c r="E257" s="6">
        <v>2807.1</v>
      </c>
      <c r="F257" s="3" t="s">
        <v>335</v>
      </c>
      <c r="G257" s="4" t="s">
        <v>798</v>
      </c>
      <c r="H257" s="4" t="s">
        <v>806</v>
      </c>
      <c r="I257" s="3" t="s">
        <v>939</v>
      </c>
      <c r="J257" s="4" t="s">
        <v>876</v>
      </c>
      <c r="K257" s="3" t="s">
        <v>23</v>
      </c>
      <c r="L257" s="4" t="s">
        <v>810</v>
      </c>
      <c r="M257" s="36">
        <f t="shared" si="55"/>
        <v>45627</v>
      </c>
      <c r="N257" s="36">
        <f t="shared" si="56"/>
        <v>45688</v>
      </c>
      <c r="O257" s="37">
        <f t="shared" si="57"/>
        <v>-31</v>
      </c>
      <c r="P257" s="37">
        <f t="shared" si="58"/>
        <v>-58</v>
      </c>
      <c r="Q257" s="38">
        <v>0</v>
      </c>
      <c r="R257" s="37">
        <f t="shared" si="59"/>
        <v>-58</v>
      </c>
      <c r="S257" s="39">
        <f t="shared" si="60"/>
        <v>-162811.79999999999</v>
      </c>
    </row>
    <row r="258" spans="1:23">
      <c r="A258" s="3" t="s">
        <v>494</v>
      </c>
      <c r="B258" s="3" t="s">
        <v>25</v>
      </c>
      <c r="C258" s="3" t="s">
        <v>356</v>
      </c>
      <c r="D258" s="3" t="s">
        <v>495</v>
      </c>
      <c r="E258" s="6">
        <v>394461.15</v>
      </c>
      <c r="F258" s="3" t="s">
        <v>335</v>
      </c>
      <c r="G258" s="4" t="s">
        <v>810</v>
      </c>
      <c r="H258" s="4" t="s">
        <v>876</v>
      </c>
      <c r="I258" s="3" t="s">
        <v>940</v>
      </c>
      <c r="J258" s="4" t="s">
        <v>810</v>
      </c>
      <c r="K258" s="3" t="s">
        <v>23</v>
      </c>
      <c r="L258" s="4" t="s">
        <v>816</v>
      </c>
      <c r="M258" s="36">
        <f t="shared" si="55"/>
        <v>45658</v>
      </c>
      <c r="N258" s="36">
        <f t="shared" si="56"/>
        <v>45716</v>
      </c>
      <c r="O258" s="37">
        <f t="shared" si="57"/>
        <v>-29.5</v>
      </c>
      <c r="P258" s="37">
        <f t="shared" si="58"/>
        <v>-34.5</v>
      </c>
      <c r="Q258" s="38">
        <v>0</v>
      </c>
      <c r="R258" s="37">
        <f t="shared" si="59"/>
        <v>-34.5</v>
      </c>
      <c r="S258" s="39">
        <f t="shared" si="60"/>
        <v>-13608909.675000001</v>
      </c>
    </row>
    <row r="259" spans="1:23">
      <c r="A259" s="3" t="s">
        <v>496</v>
      </c>
      <c r="B259" s="3" t="s">
        <v>25</v>
      </c>
      <c r="C259" s="3" t="s">
        <v>358</v>
      </c>
      <c r="D259" s="3" t="s">
        <v>495</v>
      </c>
      <c r="E259" s="6">
        <v>37736.9</v>
      </c>
      <c r="F259" s="3" t="s">
        <v>335</v>
      </c>
      <c r="G259" s="4" t="s">
        <v>810</v>
      </c>
      <c r="H259" s="4" t="s">
        <v>876</v>
      </c>
      <c r="I259" s="3" t="s">
        <v>940</v>
      </c>
      <c r="J259" s="4" t="s">
        <v>810</v>
      </c>
      <c r="K259" s="3" t="s">
        <v>23</v>
      </c>
      <c r="L259" s="4" t="s">
        <v>816</v>
      </c>
      <c r="M259" s="36">
        <f t="shared" si="55"/>
        <v>45658</v>
      </c>
      <c r="N259" s="36">
        <f t="shared" si="56"/>
        <v>45716</v>
      </c>
      <c r="O259" s="37">
        <f t="shared" si="57"/>
        <v>-29.5</v>
      </c>
      <c r="P259" s="37">
        <f t="shared" si="58"/>
        <v>-34.5</v>
      </c>
      <c r="Q259" s="38">
        <v>0</v>
      </c>
      <c r="R259" s="37">
        <f t="shared" si="59"/>
        <v>-34.5</v>
      </c>
      <c r="S259" s="39">
        <f t="shared" si="60"/>
        <v>-1301923.05</v>
      </c>
    </row>
    <row r="260" spans="1:23">
      <c r="A260" s="3" t="s">
        <v>497</v>
      </c>
      <c r="B260" s="3" t="s">
        <v>25</v>
      </c>
      <c r="C260" s="3" t="s">
        <v>359</v>
      </c>
      <c r="D260" s="3" t="s">
        <v>495</v>
      </c>
      <c r="E260" s="6">
        <v>7145.45</v>
      </c>
      <c r="F260" s="3" t="s">
        <v>335</v>
      </c>
      <c r="G260" s="4" t="s">
        <v>810</v>
      </c>
      <c r="H260" s="4" t="s">
        <v>876</v>
      </c>
      <c r="I260" s="3" t="s">
        <v>940</v>
      </c>
      <c r="J260" s="4" t="s">
        <v>810</v>
      </c>
      <c r="K260" s="3" t="s">
        <v>23</v>
      </c>
      <c r="L260" s="4" t="s">
        <v>816</v>
      </c>
      <c r="M260" s="36">
        <f t="shared" si="55"/>
        <v>45658</v>
      </c>
      <c r="N260" s="36">
        <f t="shared" si="56"/>
        <v>45716</v>
      </c>
      <c r="O260" s="37">
        <f t="shared" si="57"/>
        <v>-29.5</v>
      </c>
      <c r="P260" s="37">
        <f t="shared" si="58"/>
        <v>-34.5</v>
      </c>
      <c r="Q260" s="38">
        <v>0</v>
      </c>
      <c r="R260" s="37">
        <f t="shared" si="59"/>
        <v>-34.5</v>
      </c>
      <c r="S260" s="39">
        <f t="shared" si="60"/>
        <v>-246518.02499999999</v>
      </c>
    </row>
    <row r="261" spans="1:23" ht="13.5" thickBot="1">
      <c r="E261" s="43">
        <f>SUM(E219:E260)</f>
        <v>5188442.8100000015</v>
      </c>
      <c r="S261" s="43">
        <f>SUM(S219:S260)</f>
        <v>-192515019.19999999</v>
      </c>
      <c r="T261" s="45">
        <f>S261/E261</f>
        <v>-37.104585373660491</v>
      </c>
    </row>
    <row r="262" spans="1:23" ht="14.25" thickTop="1" thickBot="1"/>
    <row r="263" spans="1:23" ht="17.25" thickTop="1" thickBot="1">
      <c r="A263" s="70" t="s">
        <v>1034</v>
      </c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2"/>
    </row>
    <row r="264" spans="1:23" ht="39.75" thickTop="1" thickBot="1">
      <c r="A264" s="1" t="s">
        <v>488</v>
      </c>
      <c r="B264" s="1" t="s">
        <v>3</v>
      </c>
      <c r="C264" s="1" t="s">
        <v>489</v>
      </c>
      <c r="D264" s="1" t="s">
        <v>7</v>
      </c>
      <c r="E264" s="1" t="s">
        <v>17</v>
      </c>
      <c r="F264" s="1" t="s">
        <v>5</v>
      </c>
      <c r="G264" s="1" t="s">
        <v>490</v>
      </c>
      <c r="H264" s="1" t="s">
        <v>353</v>
      </c>
      <c r="I264" s="1" t="s">
        <v>354</v>
      </c>
      <c r="J264" s="1" t="s">
        <v>491</v>
      </c>
      <c r="K264" s="1" t="s">
        <v>492</v>
      </c>
      <c r="L264" s="1" t="s">
        <v>493</v>
      </c>
      <c r="M264" s="69" t="s">
        <v>1028</v>
      </c>
      <c r="N264" s="69" t="s">
        <v>1029</v>
      </c>
      <c r="O264" s="69" t="s">
        <v>1030</v>
      </c>
      <c r="P264" s="69" t="s">
        <v>1031</v>
      </c>
      <c r="Q264" s="69" t="s">
        <v>1032</v>
      </c>
      <c r="R264" s="69" t="s">
        <v>1018</v>
      </c>
      <c r="S264" s="69" t="s">
        <v>1017</v>
      </c>
      <c r="T264" s="69" t="s">
        <v>1033</v>
      </c>
    </row>
    <row r="265" spans="1:23">
      <c r="A265" s="3" t="s">
        <v>494</v>
      </c>
      <c r="B265" s="3" t="s">
        <v>25</v>
      </c>
      <c r="C265" s="3" t="s">
        <v>356</v>
      </c>
      <c r="D265" s="3" t="s">
        <v>495</v>
      </c>
      <c r="E265" s="6">
        <v>142676.84</v>
      </c>
      <c r="F265" s="3" t="s">
        <v>343</v>
      </c>
      <c r="G265" s="50" t="s">
        <v>121</v>
      </c>
      <c r="H265" s="4" t="s">
        <v>269</v>
      </c>
      <c r="I265" s="3" t="s">
        <v>450</v>
      </c>
      <c r="J265" s="4" t="s">
        <v>121</v>
      </c>
      <c r="K265" s="3" t="s">
        <v>23</v>
      </c>
      <c r="L265" s="4" t="s">
        <v>498</v>
      </c>
      <c r="M265" s="36">
        <v>45367</v>
      </c>
      <c r="N265" s="36">
        <v>45380</v>
      </c>
      <c r="O265" s="37">
        <f t="shared" ref="O265:O328" si="61">(M265-N265-1)/2</f>
        <v>-7</v>
      </c>
      <c r="P265" s="37">
        <f>N265-G265+O265</f>
        <v>-14</v>
      </c>
      <c r="Q265" s="38">
        <v>0</v>
      </c>
      <c r="R265" s="37">
        <f t="shared" ref="R265:R300" si="62">SUM(P265:Q265)</f>
        <v>-14</v>
      </c>
      <c r="S265" s="39">
        <f>E265*R265</f>
        <v>-1997475.76</v>
      </c>
      <c r="W265" s="50"/>
    </row>
    <row r="266" spans="1:23">
      <c r="A266" s="3" t="s">
        <v>496</v>
      </c>
      <c r="B266" s="3" t="s">
        <v>25</v>
      </c>
      <c r="C266" s="3" t="s">
        <v>358</v>
      </c>
      <c r="D266" s="3" t="s">
        <v>495</v>
      </c>
      <c r="E266" s="6">
        <v>17378.25</v>
      </c>
      <c r="F266" s="3" t="s">
        <v>343</v>
      </c>
      <c r="G266" s="50" t="s">
        <v>121</v>
      </c>
      <c r="H266" s="4" t="s">
        <v>269</v>
      </c>
      <c r="I266" s="3" t="s">
        <v>450</v>
      </c>
      <c r="J266" s="4" t="s">
        <v>121</v>
      </c>
      <c r="K266" s="3" t="s">
        <v>23</v>
      </c>
      <c r="L266" s="4" t="s">
        <v>498</v>
      </c>
      <c r="M266" s="36">
        <v>45367</v>
      </c>
      <c r="N266" s="36">
        <v>45380</v>
      </c>
      <c r="O266" s="37">
        <f t="shared" si="61"/>
        <v>-7</v>
      </c>
      <c r="P266" s="37">
        <f t="shared" ref="P266:P329" si="63">N266-G266+O266</f>
        <v>-14</v>
      </c>
      <c r="Q266" s="38">
        <v>0</v>
      </c>
      <c r="R266" s="37">
        <f t="shared" si="62"/>
        <v>-14</v>
      </c>
      <c r="S266" s="39">
        <f t="shared" ref="S266:S329" si="64">E266*R266</f>
        <v>-243295.5</v>
      </c>
      <c r="W266" s="50"/>
    </row>
    <row r="267" spans="1:23">
      <c r="A267" s="3" t="s">
        <v>497</v>
      </c>
      <c r="B267" s="3" t="s">
        <v>25</v>
      </c>
      <c r="C267" s="3" t="s">
        <v>359</v>
      </c>
      <c r="D267" s="3" t="s">
        <v>495</v>
      </c>
      <c r="E267" s="6">
        <v>1240.73</v>
      </c>
      <c r="F267" s="3" t="s">
        <v>343</v>
      </c>
      <c r="G267" s="50" t="s">
        <v>121</v>
      </c>
      <c r="H267" s="4" t="s">
        <v>269</v>
      </c>
      <c r="I267" s="3" t="s">
        <v>450</v>
      </c>
      <c r="J267" s="4" t="s">
        <v>121</v>
      </c>
      <c r="K267" s="3" t="s">
        <v>23</v>
      </c>
      <c r="L267" s="4" t="s">
        <v>498</v>
      </c>
      <c r="M267" s="36">
        <v>45367</v>
      </c>
      <c r="N267" s="36">
        <v>45380</v>
      </c>
      <c r="O267" s="37">
        <f t="shared" si="61"/>
        <v>-7</v>
      </c>
      <c r="P267" s="37">
        <f t="shared" si="63"/>
        <v>-14</v>
      </c>
      <c r="Q267" s="38">
        <v>0</v>
      </c>
      <c r="R267" s="37">
        <f t="shared" si="62"/>
        <v>-14</v>
      </c>
      <c r="S267" s="39">
        <f t="shared" si="64"/>
        <v>-17370.22</v>
      </c>
      <c r="W267" s="50"/>
    </row>
    <row r="268" spans="1:23">
      <c r="A268" s="3" t="s">
        <v>494</v>
      </c>
      <c r="B268" s="3" t="s">
        <v>25</v>
      </c>
      <c r="C268" s="3" t="s">
        <v>356</v>
      </c>
      <c r="D268" s="3" t="s">
        <v>495</v>
      </c>
      <c r="E268" s="6">
        <v>172840.77</v>
      </c>
      <c r="F268" s="3" t="s">
        <v>343</v>
      </c>
      <c r="G268" s="50" t="s">
        <v>160</v>
      </c>
      <c r="H268" s="4" t="s">
        <v>274</v>
      </c>
      <c r="I268" s="3" t="s">
        <v>452</v>
      </c>
      <c r="J268" s="4" t="s">
        <v>160</v>
      </c>
      <c r="K268" s="3" t="s">
        <v>23</v>
      </c>
      <c r="L268" s="4" t="s">
        <v>517</v>
      </c>
      <c r="M268" s="36">
        <v>45381</v>
      </c>
      <c r="N268" s="36">
        <v>45394</v>
      </c>
      <c r="O268" s="37">
        <f t="shared" si="61"/>
        <v>-7</v>
      </c>
      <c r="P268" s="37">
        <f t="shared" si="63"/>
        <v>-14</v>
      </c>
      <c r="Q268" s="38">
        <v>0</v>
      </c>
      <c r="R268" s="37">
        <f t="shared" si="62"/>
        <v>-14</v>
      </c>
      <c r="S268" s="39">
        <f t="shared" si="64"/>
        <v>-2419770.7799999998</v>
      </c>
      <c r="W268" s="50"/>
    </row>
    <row r="269" spans="1:23">
      <c r="A269" s="3" t="s">
        <v>496</v>
      </c>
      <c r="B269" s="3" t="s">
        <v>25</v>
      </c>
      <c r="C269" s="3" t="s">
        <v>358</v>
      </c>
      <c r="D269" s="3" t="s">
        <v>495</v>
      </c>
      <c r="E269" s="6">
        <v>17191.88</v>
      </c>
      <c r="F269" s="3" t="s">
        <v>343</v>
      </c>
      <c r="G269" s="50" t="s">
        <v>160</v>
      </c>
      <c r="H269" s="4" t="s">
        <v>274</v>
      </c>
      <c r="I269" s="3" t="s">
        <v>452</v>
      </c>
      <c r="J269" s="4" t="s">
        <v>160</v>
      </c>
      <c r="K269" s="3" t="s">
        <v>23</v>
      </c>
      <c r="L269" s="4" t="s">
        <v>517</v>
      </c>
      <c r="M269" s="36">
        <v>45381</v>
      </c>
      <c r="N269" s="36">
        <v>45394</v>
      </c>
      <c r="O269" s="37">
        <f t="shared" si="61"/>
        <v>-7</v>
      </c>
      <c r="P269" s="37">
        <f t="shared" si="63"/>
        <v>-14</v>
      </c>
      <c r="Q269" s="38">
        <v>0</v>
      </c>
      <c r="R269" s="37">
        <f t="shared" si="62"/>
        <v>-14</v>
      </c>
      <c r="S269" s="39">
        <f t="shared" si="64"/>
        <v>-240686.32</v>
      </c>
      <c r="W269" s="50"/>
    </row>
    <row r="270" spans="1:23">
      <c r="A270" s="3" t="s">
        <v>497</v>
      </c>
      <c r="B270" s="3" t="s">
        <v>25</v>
      </c>
      <c r="C270" s="3" t="s">
        <v>359</v>
      </c>
      <c r="D270" s="3" t="s">
        <v>495</v>
      </c>
      <c r="E270" s="6">
        <v>1626.98</v>
      </c>
      <c r="F270" s="3" t="s">
        <v>343</v>
      </c>
      <c r="G270" s="50" t="s">
        <v>160</v>
      </c>
      <c r="H270" s="4" t="s">
        <v>274</v>
      </c>
      <c r="I270" s="3" t="s">
        <v>452</v>
      </c>
      <c r="J270" s="4" t="s">
        <v>160</v>
      </c>
      <c r="K270" s="3" t="s">
        <v>23</v>
      </c>
      <c r="L270" s="4" t="s">
        <v>517</v>
      </c>
      <c r="M270" s="36">
        <v>45381</v>
      </c>
      <c r="N270" s="36">
        <v>45394</v>
      </c>
      <c r="O270" s="37">
        <f t="shared" si="61"/>
        <v>-7</v>
      </c>
      <c r="P270" s="37">
        <f t="shared" si="63"/>
        <v>-14</v>
      </c>
      <c r="Q270" s="38">
        <v>0</v>
      </c>
      <c r="R270" s="37">
        <f t="shared" si="62"/>
        <v>-14</v>
      </c>
      <c r="S270" s="39">
        <f t="shared" si="64"/>
        <v>-22777.72</v>
      </c>
      <c r="W270" s="50"/>
    </row>
    <row r="271" spans="1:23">
      <c r="A271" s="3" t="s">
        <v>494</v>
      </c>
      <c r="B271" s="3" t="s">
        <v>25</v>
      </c>
      <c r="C271" s="3" t="s">
        <v>356</v>
      </c>
      <c r="D271" s="3" t="s">
        <v>495</v>
      </c>
      <c r="E271" s="6">
        <v>143406.26</v>
      </c>
      <c r="F271" s="3" t="s">
        <v>343</v>
      </c>
      <c r="G271" s="50" t="s">
        <v>146</v>
      </c>
      <c r="H271" s="4" t="s">
        <v>279</v>
      </c>
      <c r="I271" s="3" t="s">
        <v>454</v>
      </c>
      <c r="J271" s="4" t="s">
        <v>146</v>
      </c>
      <c r="K271" s="3" t="s">
        <v>23</v>
      </c>
      <c r="L271" s="4" t="s">
        <v>230</v>
      </c>
      <c r="M271" s="36">
        <v>45395</v>
      </c>
      <c r="N271" s="36">
        <v>45408</v>
      </c>
      <c r="O271" s="37">
        <f t="shared" si="61"/>
        <v>-7</v>
      </c>
      <c r="P271" s="37">
        <f t="shared" si="63"/>
        <v>-14</v>
      </c>
      <c r="Q271" s="38">
        <v>0</v>
      </c>
      <c r="R271" s="37">
        <f t="shared" si="62"/>
        <v>-14</v>
      </c>
      <c r="S271" s="39">
        <f t="shared" si="64"/>
        <v>-2007687.6400000001</v>
      </c>
      <c r="W271" s="50"/>
    </row>
    <row r="272" spans="1:23">
      <c r="A272" s="3" t="s">
        <v>496</v>
      </c>
      <c r="B272" s="3" t="s">
        <v>25</v>
      </c>
      <c r="C272" s="3" t="s">
        <v>358</v>
      </c>
      <c r="D272" s="3" t="s">
        <v>495</v>
      </c>
      <c r="E272" s="6">
        <v>17317.59</v>
      </c>
      <c r="F272" s="3" t="s">
        <v>343</v>
      </c>
      <c r="G272" s="50" t="s">
        <v>146</v>
      </c>
      <c r="H272" s="4" t="s">
        <v>279</v>
      </c>
      <c r="I272" s="3" t="s">
        <v>454</v>
      </c>
      <c r="J272" s="4" t="s">
        <v>146</v>
      </c>
      <c r="K272" s="3" t="s">
        <v>23</v>
      </c>
      <c r="L272" s="4" t="s">
        <v>230</v>
      </c>
      <c r="M272" s="36">
        <v>45395</v>
      </c>
      <c r="N272" s="36">
        <v>45408</v>
      </c>
      <c r="O272" s="37">
        <f t="shared" si="61"/>
        <v>-7</v>
      </c>
      <c r="P272" s="37">
        <f t="shared" si="63"/>
        <v>-14</v>
      </c>
      <c r="Q272" s="38">
        <v>0</v>
      </c>
      <c r="R272" s="37">
        <f t="shared" si="62"/>
        <v>-14</v>
      </c>
      <c r="S272" s="39">
        <f t="shared" si="64"/>
        <v>-242446.26</v>
      </c>
      <c r="W272" s="50"/>
    </row>
    <row r="273" spans="1:23">
      <c r="A273" s="3" t="s">
        <v>497</v>
      </c>
      <c r="B273" s="3" t="s">
        <v>25</v>
      </c>
      <c r="C273" s="3" t="s">
        <v>359</v>
      </c>
      <c r="D273" s="3" t="s">
        <v>495</v>
      </c>
      <c r="E273" s="6">
        <v>1346.59</v>
      </c>
      <c r="F273" s="3" t="s">
        <v>343</v>
      </c>
      <c r="G273" s="50" t="s">
        <v>146</v>
      </c>
      <c r="H273" s="4" t="s">
        <v>279</v>
      </c>
      <c r="I273" s="3" t="s">
        <v>454</v>
      </c>
      <c r="J273" s="4" t="s">
        <v>146</v>
      </c>
      <c r="K273" s="3" t="s">
        <v>23</v>
      </c>
      <c r="L273" s="4" t="s">
        <v>230</v>
      </c>
      <c r="M273" s="36">
        <v>45395</v>
      </c>
      <c r="N273" s="36">
        <v>45408</v>
      </c>
      <c r="O273" s="37">
        <f t="shared" si="61"/>
        <v>-7</v>
      </c>
      <c r="P273" s="37">
        <f t="shared" si="63"/>
        <v>-14</v>
      </c>
      <c r="Q273" s="38">
        <v>0</v>
      </c>
      <c r="R273" s="37">
        <f t="shared" si="62"/>
        <v>-14</v>
      </c>
      <c r="S273" s="39">
        <f t="shared" si="64"/>
        <v>-18852.259999999998</v>
      </c>
      <c r="W273" s="50"/>
    </row>
    <row r="274" spans="1:23">
      <c r="A274" s="3" t="s">
        <v>494</v>
      </c>
      <c r="B274" s="3" t="s">
        <v>25</v>
      </c>
      <c r="C274" s="3" t="s">
        <v>356</v>
      </c>
      <c r="D274" s="3" t="s">
        <v>495</v>
      </c>
      <c r="E274" s="6">
        <v>154453.13</v>
      </c>
      <c r="F274" s="3" t="s">
        <v>343</v>
      </c>
      <c r="G274" s="50" t="s">
        <v>185</v>
      </c>
      <c r="H274" s="4" t="s">
        <v>185</v>
      </c>
      <c r="I274" s="3" t="s">
        <v>456</v>
      </c>
      <c r="J274" s="4" t="s">
        <v>504</v>
      </c>
      <c r="K274" s="3" t="s">
        <v>23</v>
      </c>
      <c r="L274" s="4" t="s">
        <v>518</v>
      </c>
      <c r="M274" s="36">
        <v>45409</v>
      </c>
      <c r="N274" s="36">
        <v>45422</v>
      </c>
      <c r="O274" s="37">
        <f t="shared" si="61"/>
        <v>-7</v>
      </c>
      <c r="P274" s="37">
        <f t="shared" si="63"/>
        <v>-14</v>
      </c>
      <c r="Q274" s="38">
        <v>0</v>
      </c>
      <c r="R274" s="37">
        <f t="shared" si="62"/>
        <v>-14</v>
      </c>
      <c r="S274" s="39">
        <f t="shared" si="64"/>
        <v>-2162343.8200000003</v>
      </c>
      <c r="W274" s="50"/>
    </row>
    <row r="275" spans="1:23">
      <c r="A275" s="3" t="s">
        <v>496</v>
      </c>
      <c r="B275" s="3" t="s">
        <v>25</v>
      </c>
      <c r="C275" s="3" t="s">
        <v>358</v>
      </c>
      <c r="D275" s="3" t="s">
        <v>495</v>
      </c>
      <c r="E275" s="6">
        <v>15824.23</v>
      </c>
      <c r="F275" s="3" t="s">
        <v>343</v>
      </c>
      <c r="G275" s="50" t="s">
        <v>185</v>
      </c>
      <c r="H275" s="4" t="s">
        <v>185</v>
      </c>
      <c r="I275" s="3" t="s">
        <v>456</v>
      </c>
      <c r="J275" s="4" t="s">
        <v>504</v>
      </c>
      <c r="K275" s="3" t="s">
        <v>23</v>
      </c>
      <c r="L275" s="4" t="s">
        <v>518</v>
      </c>
      <c r="M275" s="36">
        <v>45409</v>
      </c>
      <c r="N275" s="36">
        <v>45422</v>
      </c>
      <c r="O275" s="37">
        <f t="shared" si="61"/>
        <v>-7</v>
      </c>
      <c r="P275" s="37">
        <f t="shared" si="63"/>
        <v>-14</v>
      </c>
      <c r="Q275" s="38">
        <v>0</v>
      </c>
      <c r="R275" s="37">
        <f t="shared" si="62"/>
        <v>-14</v>
      </c>
      <c r="S275" s="39">
        <f t="shared" si="64"/>
        <v>-221539.22</v>
      </c>
      <c r="W275" s="50"/>
    </row>
    <row r="276" spans="1:23">
      <c r="A276" s="3" t="s">
        <v>497</v>
      </c>
      <c r="B276" s="3" t="s">
        <v>25</v>
      </c>
      <c r="C276" s="3" t="s">
        <v>359</v>
      </c>
      <c r="D276" s="3" t="s">
        <v>495</v>
      </c>
      <c r="E276" s="6">
        <v>1525.59</v>
      </c>
      <c r="F276" s="3" t="s">
        <v>343</v>
      </c>
      <c r="G276" s="50" t="s">
        <v>185</v>
      </c>
      <c r="H276" s="4" t="s">
        <v>185</v>
      </c>
      <c r="I276" s="3" t="s">
        <v>456</v>
      </c>
      <c r="J276" s="4" t="s">
        <v>504</v>
      </c>
      <c r="K276" s="3" t="s">
        <v>23</v>
      </c>
      <c r="L276" s="4" t="s">
        <v>518</v>
      </c>
      <c r="M276" s="36">
        <v>45409</v>
      </c>
      <c r="N276" s="36">
        <v>45422</v>
      </c>
      <c r="O276" s="37">
        <f t="shared" si="61"/>
        <v>-7</v>
      </c>
      <c r="P276" s="37">
        <f t="shared" si="63"/>
        <v>-14</v>
      </c>
      <c r="Q276" s="38">
        <v>0</v>
      </c>
      <c r="R276" s="37">
        <f t="shared" si="62"/>
        <v>-14</v>
      </c>
      <c r="S276" s="39">
        <f t="shared" si="64"/>
        <v>-21358.26</v>
      </c>
      <c r="W276" s="50"/>
    </row>
    <row r="277" spans="1:23">
      <c r="A277" s="3" t="s">
        <v>494</v>
      </c>
      <c r="B277" s="3" t="s">
        <v>25</v>
      </c>
      <c r="C277" s="3" t="s">
        <v>356</v>
      </c>
      <c r="D277" s="3" t="s">
        <v>495</v>
      </c>
      <c r="E277" s="6">
        <v>151540.47</v>
      </c>
      <c r="F277" s="3" t="s">
        <v>343</v>
      </c>
      <c r="G277" s="50" t="s">
        <v>199</v>
      </c>
      <c r="H277" s="4" t="s">
        <v>86</v>
      </c>
      <c r="I277" s="3" t="s">
        <v>458</v>
      </c>
      <c r="J277" s="4" t="s">
        <v>199</v>
      </c>
      <c r="K277" s="3" t="s">
        <v>23</v>
      </c>
      <c r="L277" s="4" t="s">
        <v>512</v>
      </c>
      <c r="M277" s="36">
        <v>45423</v>
      </c>
      <c r="N277" s="36">
        <v>45436</v>
      </c>
      <c r="O277" s="37">
        <f t="shared" si="61"/>
        <v>-7</v>
      </c>
      <c r="P277" s="37">
        <f t="shared" si="63"/>
        <v>-14</v>
      </c>
      <c r="Q277" s="38">
        <v>0</v>
      </c>
      <c r="R277" s="37">
        <f t="shared" si="62"/>
        <v>-14</v>
      </c>
      <c r="S277" s="39">
        <f t="shared" si="64"/>
        <v>-2121566.58</v>
      </c>
      <c r="W277" s="50"/>
    </row>
    <row r="278" spans="1:23">
      <c r="A278" s="3" t="s">
        <v>496</v>
      </c>
      <c r="B278" s="3" t="s">
        <v>25</v>
      </c>
      <c r="C278" s="3" t="s">
        <v>358</v>
      </c>
      <c r="D278" s="3" t="s">
        <v>495</v>
      </c>
      <c r="E278" s="6">
        <v>17711.099999999999</v>
      </c>
      <c r="F278" s="3" t="s">
        <v>343</v>
      </c>
      <c r="G278" s="50" t="s">
        <v>199</v>
      </c>
      <c r="H278" s="4" t="s">
        <v>86</v>
      </c>
      <c r="I278" s="3" t="s">
        <v>458</v>
      </c>
      <c r="J278" s="4" t="s">
        <v>199</v>
      </c>
      <c r="K278" s="3" t="s">
        <v>23</v>
      </c>
      <c r="L278" s="4" t="s">
        <v>512</v>
      </c>
      <c r="M278" s="36">
        <v>45423</v>
      </c>
      <c r="N278" s="36">
        <v>45436</v>
      </c>
      <c r="O278" s="37">
        <f t="shared" si="61"/>
        <v>-7</v>
      </c>
      <c r="P278" s="37">
        <f t="shared" si="63"/>
        <v>-14</v>
      </c>
      <c r="Q278" s="38">
        <v>0</v>
      </c>
      <c r="R278" s="37">
        <f t="shared" si="62"/>
        <v>-14</v>
      </c>
      <c r="S278" s="39">
        <f t="shared" si="64"/>
        <v>-247955.39999999997</v>
      </c>
      <c r="W278" s="50"/>
    </row>
    <row r="279" spans="1:23">
      <c r="A279" s="3" t="s">
        <v>497</v>
      </c>
      <c r="B279" s="3" t="s">
        <v>25</v>
      </c>
      <c r="C279" s="3" t="s">
        <v>359</v>
      </c>
      <c r="D279" s="3" t="s">
        <v>495</v>
      </c>
      <c r="E279" s="6">
        <v>1269.73</v>
      </c>
      <c r="F279" s="3" t="s">
        <v>343</v>
      </c>
      <c r="G279" s="50" t="s">
        <v>199</v>
      </c>
      <c r="H279" s="4" t="s">
        <v>86</v>
      </c>
      <c r="I279" s="3" t="s">
        <v>458</v>
      </c>
      <c r="J279" s="4" t="s">
        <v>199</v>
      </c>
      <c r="K279" s="3" t="s">
        <v>23</v>
      </c>
      <c r="L279" s="4" t="s">
        <v>512</v>
      </c>
      <c r="M279" s="36">
        <v>45423</v>
      </c>
      <c r="N279" s="36">
        <v>45436</v>
      </c>
      <c r="O279" s="37">
        <f t="shared" si="61"/>
        <v>-7</v>
      </c>
      <c r="P279" s="37">
        <f t="shared" si="63"/>
        <v>-14</v>
      </c>
      <c r="Q279" s="38">
        <v>0</v>
      </c>
      <c r="R279" s="37">
        <f t="shared" si="62"/>
        <v>-14</v>
      </c>
      <c r="S279" s="39">
        <f t="shared" si="64"/>
        <v>-17776.22</v>
      </c>
      <c r="W279" s="50"/>
    </row>
    <row r="280" spans="1:23">
      <c r="A280" s="3" t="s">
        <v>494</v>
      </c>
      <c r="B280" s="3" t="s">
        <v>25</v>
      </c>
      <c r="C280" s="3" t="s">
        <v>356</v>
      </c>
      <c r="D280" s="3" t="s">
        <v>495</v>
      </c>
      <c r="E280" s="6">
        <v>198716.43</v>
      </c>
      <c r="F280" s="3" t="s">
        <v>343</v>
      </c>
      <c r="G280" s="50" t="s">
        <v>49</v>
      </c>
      <c r="H280" s="4" t="s">
        <v>289</v>
      </c>
      <c r="I280" s="3" t="s">
        <v>460</v>
      </c>
      <c r="J280" s="4" t="s">
        <v>49</v>
      </c>
      <c r="K280" s="3" t="s">
        <v>23</v>
      </c>
      <c r="L280" s="4" t="s">
        <v>505</v>
      </c>
      <c r="M280" s="36">
        <v>45437</v>
      </c>
      <c r="N280" s="36">
        <v>45450</v>
      </c>
      <c r="O280" s="37">
        <f t="shared" si="61"/>
        <v>-7</v>
      </c>
      <c r="P280" s="37">
        <f t="shared" si="63"/>
        <v>-14</v>
      </c>
      <c r="Q280" s="38">
        <v>0</v>
      </c>
      <c r="R280" s="37">
        <f t="shared" si="62"/>
        <v>-14</v>
      </c>
      <c r="S280" s="39">
        <f t="shared" si="64"/>
        <v>-2782030.02</v>
      </c>
      <c r="W280" s="50"/>
    </row>
    <row r="281" spans="1:23">
      <c r="A281" s="3" t="s">
        <v>496</v>
      </c>
      <c r="B281" s="3" t="s">
        <v>25</v>
      </c>
      <c r="C281" s="3" t="s">
        <v>358</v>
      </c>
      <c r="D281" s="3" t="s">
        <v>495</v>
      </c>
      <c r="E281" s="6">
        <v>17393.61</v>
      </c>
      <c r="F281" s="3" t="s">
        <v>343</v>
      </c>
      <c r="G281" s="50" t="s">
        <v>49</v>
      </c>
      <c r="H281" s="4" t="s">
        <v>289</v>
      </c>
      <c r="I281" s="3" t="s">
        <v>460</v>
      </c>
      <c r="J281" s="4" t="s">
        <v>49</v>
      </c>
      <c r="K281" s="3" t="s">
        <v>23</v>
      </c>
      <c r="L281" s="4" t="s">
        <v>505</v>
      </c>
      <c r="M281" s="36">
        <v>45437</v>
      </c>
      <c r="N281" s="36">
        <v>45450</v>
      </c>
      <c r="O281" s="37">
        <f t="shared" si="61"/>
        <v>-7</v>
      </c>
      <c r="P281" s="37">
        <f t="shared" si="63"/>
        <v>-14</v>
      </c>
      <c r="Q281" s="38">
        <v>0</v>
      </c>
      <c r="R281" s="37">
        <f t="shared" si="62"/>
        <v>-14</v>
      </c>
      <c r="S281" s="39">
        <f t="shared" si="64"/>
        <v>-243510.54</v>
      </c>
      <c r="W281" s="50"/>
    </row>
    <row r="282" spans="1:23">
      <c r="A282" s="3" t="s">
        <v>497</v>
      </c>
      <c r="B282" s="3" t="s">
        <v>25</v>
      </c>
      <c r="C282" s="3" t="s">
        <v>359</v>
      </c>
      <c r="D282" s="3" t="s">
        <v>495</v>
      </c>
      <c r="E282" s="6">
        <v>1615.26</v>
      </c>
      <c r="F282" s="3" t="s">
        <v>343</v>
      </c>
      <c r="G282" s="50" t="s">
        <v>49</v>
      </c>
      <c r="H282" s="4" t="s">
        <v>289</v>
      </c>
      <c r="I282" s="3" t="s">
        <v>460</v>
      </c>
      <c r="J282" s="4" t="s">
        <v>49</v>
      </c>
      <c r="K282" s="3" t="s">
        <v>23</v>
      </c>
      <c r="L282" s="4" t="s">
        <v>505</v>
      </c>
      <c r="M282" s="36">
        <v>45437</v>
      </c>
      <c r="N282" s="36">
        <v>45450</v>
      </c>
      <c r="O282" s="37">
        <f t="shared" si="61"/>
        <v>-7</v>
      </c>
      <c r="P282" s="37">
        <f t="shared" si="63"/>
        <v>-14</v>
      </c>
      <c r="Q282" s="38">
        <v>0</v>
      </c>
      <c r="R282" s="37">
        <f t="shared" si="62"/>
        <v>-14</v>
      </c>
      <c r="S282" s="39">
        <f t="shared" si="64"/>
        <v>-22613.64</v>
      </c>
      <c r="W282" s="50"/>
    </row>
    <row r="283" spans="1:23">
      <c r="A283" s="3" t="s">
        <v>496</v>
      </c>
      <c r="B283" s="3" t="s">
        <v>25</v>
      </c>
      <c r="C283" s="3" t="s">
        <v>358</v>
      </c>
      <c r="D283" s="3" t="s">
        <v>495</v>
      </c>
      <c r="E283" s="6">
        <v>17341.86</v>
      </c>
      <c r="F283" s="3" t="s">
        <v>343</v>
      </c>
      <c r="G283" s="50" t="s">
        <v>179</v>
      </c>
      <c r="H283" s="4" t="s">
        <v>93</v>
      </c>
      <c r="I283" s="3" t="s">
        <v>462</v>
      </c>
      <c r="J283" s="4" t="s">
        <v>179</v>
      </c>
      <c r="K283" s="3" t="s">
        <v>23</v>
      </c>
      <c r="L283" s="4" t="s">
        <v>507</v>
      </c>
      <c r="M283" s="36">
        <v>45451</v>
      </c>
      <c r="N283" s="36">
        <v>45464</v>
      </c>
      <c r="O283" s="37">
        <f t="shared" si="61"/>
        <v>-7</v>
      </c>
      <c r="P283" s="37">
        <f t="shared" si="63"/>
        <v>-14</v>
      </c>
      <c r="Q283" s="38">
        <v>0</v>
      </c>
      <c r="R283" s="37">
        <f t="shared" si="62"/>
        <v>-14</v>
      </c>
      <c r="S283" s="39">
        <f t="shared" si="64"/>
        <v>-242786.04</v>
      </c>
      <c r="W283" s="50"/>
    </row>
    <row r="284" spans="1:23">
      <c r="A284" s="3" t="s">
        <v>494</v>
      </c>
      <c r="B284" s="3" t="s">
        <v>25</v>
      </c>
      <c r="C284" s="3" t="s">
        <v>356</v>
      </c>
      <c r="D284" s="3" t="s">
        <v>495</v>
      </c>
      <c r="E284" s="6">
        <v>151021.41</v>
      </c>
      <c r="F284" s="3" t="s">
        <v>343</v>
      </c>
      <c r="G284" s="50" t="s">
        <v>179</v>
      </c>
      <c r="H284" s="4" t="s">
        <v>93</v>
      </c>
      <c r="I284" s="3" t="s">
        <v>462</v>
      </c>
      <c r="J284" s="4" t="s">
        <v>179</v>
      </c>
      <c r="K284" s="3" t="s">
        <v>23</v>
      </c>
      <c r="L284" s="4" t="s">
        <v>507</v>
      </c>
      <c r="M284" s="36">
        <v>45451</v>
      </c>
      <c r="N284" s="36">
        <v>45464</v>
      </c>
      <c r="O284" s="37">
        <f t="shared" si="61"/>
        <v>-7</v>
      </c>
      <c r="P284" s="37">
        <f t="shared" si="63"/>
        <v>-14</v>
      </c>
      <c r="Q284" s="38">
        <v>0</v>
      </c>
      <c r="R284" s="37">
        <f t="shared" si="62"/>
        <v>-14</v>
      </c>
      <c r="S284" s="39">
        <f t="shared" si="64"/>
        <v>-2114299.7400000002</v>
      </c>
      <c r="W284" s="50"/>
    </row>
    <row r="285" spans="1:23">
      <c r="A285" s="3" t="s">
        <v>497</v>
      </c>
      <c r="B285" s="3" t="s">
        <v>25</v>
      </c>
      <c r="C285" s="3" t="s">
        <v>359</v>
      </c>
      <c r="D285" s="3" t="s">
        <v>495</v>
      </c>
      <c r="E285" s="6">
        <v>1239.7</v>
      </c>
      <c r="F285" s="3" t="s">
        <v>343</v>
      </c>
      <c r="G285" s="50" t="s">
        <v>179</v>
      </c>
      <c r="H285" s="4" t="s">
        <v>93</v>
      </c>
      <c r="I285" s="3" t="s">
        <v>462</v>
      </c>
      <c r="J285" s="4" t="s">
        <v>179</v>
      </c>
      <c r="K285" s="3" t="s">
        <v>23</v>
      </c>
      <c r="L285" s="4" t="s">
        <v>507</v>
      </c>
      <c r="M285" s="36">
        <v>45451</v>
      </c>
      <c r="N285" s="36">
        <v>45464</v>
      </c>
      <c r="O285" s="37">
        <f t="shared" si="61"/>
        <v>-7</v>
      </c>
      <c r="P285" s="37">
        <f t="shared" si="63"/>
        <v>-14</v>
      </c>
      <c r="Q285" s="38">
        <v>0</v>
      </c>
      <c r="R285" s="37">
        <f t="shared" si="62"/>
        <v>-14</v>
      </c>
      <c r="S285" s="39">
        <f t="shared" si="64"/>
        <v>-17355.8</v>
      </c>
      <c r="W285" s="50"/>
    </row>
    <row r="286" spans="1:23">
      <c r="A286" s="3" t="s">
        <v>494</v>
      </c>
      <c r="B286" s="3" t="s">
        <v>25</v>
      </c>
      <c r="C286" s="3" t="s">
        <v>356</v>
      </c>
      <c r="D286" s="3" t="s">
        <v>495</v>
      </c>
      <c r="E286" s="6">
        <v>153160.92000000001</v>
      </c>
      <c r="F286" s="3" t="s">
        <v>343</v>
      </c>
      <c r="G286" s="50" t="s">
        <v>133</v>
      </c>
      <c r="H286" s="4" t="s">
        <v>298</v>
      </c>
      <c r="I286" s="3" t="s">
        <v>464</v>
      </c>
      <c r="J286" s="4" t="s">
        <v>133</v>
      </c>
      <c r="K286" s="3" t="s">
        <v>23</v>
      </c>
      <c r="L286" s="4" t="s">
        <v>56</v>
      </c>
      <c r="M286" s="36">
        <v>45465</v>
      </c>
      <c r="N286" s="36">
        <v>45478</v>
      </c>
      <c r="O286" s="37">
        <f t="shared" si="61"/>
        <v>-7</v>
      </c>
      <c r="P286" s="37">
        <f t="shared" si="63"/>
        <v>-14</v>
      </c>
      <c r="Q286" s="38">
        <v>0</v>
      </c>
      <c r="R286" s="37">
        <f t="shared" si="62"/>
        <v>-14</v>
      </c>
      <c r="S286" s="39">
        <f t="shared" si="64"/>
        <v>-2144252.8800000004</v>
      </c>
      <c r="W286" s="50"/>
    </row>
    <row r="287" spans="1:23">
      <c r="A287" s="3" t="s">
        <v>496</v>
      </c>
      <c r="B287" s="3" t="s">
        <v>25</v>
      </c>
      <c r="C287" s="3" t="s">
        <v>358</v>
      </c>
      <c r="D287" s="3" t="s">
        <v>495</v>
      </c>
      <c r="E287" s="6">
        <v>18855.48</v>
      </c>
      <c r="F287" s="3" t="s">
        <v>343</v>
      </c>
      <c r="G287" s="50" t="s">
        <v>133</v>
      </c>
      <c r="H287" s="4" t="s">
        <v>298</v>
      </c>
      <c r="I287" s="3" t="s">
        <v>464</v>
      </c>
      <c r="J287" s="4" t="s">
        <v>133</v>
      </c>
      <c r="K287" s="3" t="s">
        <v>23</v>
      </c>
      <c r="L287" s="4" t="s">
        <v>56</v>
      </c>
      <c r="M287" s="36">
        <v>45465</v>
      </c>
      <c r="N287" s="36">
        <v>45478</v>
      </c>
      <c r="O287" s="37">
        <f t="shared" si="61"/>
        <v>-7</v>
      </c>
      <c r="P287" s="37">
        <f t="shared" si="63"/>
        <v>-14</v>
      </c>
      <c r="Q287" s="38">
        <v>0</v>
      </c>
      <c r="R287" s="37">
        <f t="shared" si="62"/>
        <v>-14</v>
      </c>
      <c r="S287" s="39">
        <f t="shared" si="64"/>
        <v>-263976.71999999997</v>
      </c>
      <c r="W287" s="50"/>
    </row>
    <row r="288" spans="1:23">
      <c r="A288" s="3" t="s">
        <v>497</v>
      </c>
      <c r="B288" s="3" t="s">
        <v>25</v>
      </c>
      <c r="C288" s="3" t="s">
        <v>359</v>
      </c>
      <c r="D288" s="3" t="s">
        <v>495</v>
      </c>
      <c r="E288" s="6">
        <v>1164.27</v>
      </c>
      <c r="F288" s="3" t="s">
        <v>343</v>
      </c>
      <c r="G288" s="50" t="s">
        <v>133</v>
      </c>
      <c r="H288" s="4" t="s">
        <v>298</v>
      </c>
      <c r="I288" s="3" t="s">
        <v>464</v>
      </c>
      <c r="J288" s="4" t="s">
        <v>133</v>
      </c>
      <c r="K288" s="3" t="s">
        <v>23</v>
      </c>
      <c r="L288" s="4" t="s">
        <v>56</v>
      </c>
      <c r="M288" s="36">
        <v>45465</v>
      </c>
      <c r="N288" s="36">
        <v>45478</v>
      </c>
      <c r="O288" s="37">
        <f t="shared" si="61"/>
        <v>-7</v>
      </c>
      <c r="P288" s="37">
        <f t="shared" si="63"/>
        <v>-14</v>
      </c>
      <c r="Q288" s="38">
        <v>0</v>
      </c>
      <c r="R288" s="37">
        <f t="shared" si="62"/>
        <v>-14</v>
      </c>
      <c r="S288" s="39">
        <f t="shared" si="64"/>
        <v>-16299.779999999999</v>
      </c>
      <c r="W288" s="50"/>
    </row>
    <row r="289" spans="1:23">
      <c r="A289" s="3" t="s">
        <v>494</v>
      </c>
      <c r="B289" s="3" t="s">
        <v>25</v>
      </c>
      <c r="C289" s="3" t="s">
        <v>356</v>
      </c>
      <c r="D289" s="3" t="s">
        <v>495</v>
      </c>
      <c r="E289" s="6">
        <v>135285.38</v>
      </c>
      <c r="F289" s="3" t="s">
        <v>343</v>
      </c>
      <c r="G289" s="50" t="s">
        <v>174</v>
      </c>
      <c r="H289" s="4" t="s">
        <v>96</v>
      </c>
      <c r="I289" s="3" t="s">
        <v>466</v>
      </c>
      <c r="J289" s="4" t="s">
        <v>174</v>
      </c>
      <c r="K289" s="3" t="s">
        <v>23</v>
      </c>
      <c r="L289" s="4" t="s">
        <v>408</v>
      </c>
      <c r="M289" s="36">
        <v>45479</v>
      </c>
      <c r="N289" s="36">
        <v>45492</v>
      </c>
      <c r="O289" s="37">
        <f t="shared" si="61"/>
        <v>-7</v>
      </c>
      <c r="P289" s="37">
        <f t="shared" si="63"/>
        <v>-14</v>
      </c>
      <c r="Q289" s="38">
        <v>0</v>
      </c>
      <c r="R289" s="37">
        <f t="shared" si="62"/>
        <v>-14</v>
      </c>
      <c r="S289" s="39">
        <f t="shared" si="64"/>
        <v>-1893995.32</v>
      </c>
      <c r="W289" s="50"/>
    </row>
    <row r="290" spans="1:23">
      <c r="A290" s="3" t="s">
        <v>496</v>
      </c>
      <c r="B290" s="3" t="s">
        <v>25</v>
      </c>
      <c r="C290" s="3" t="s">
        <v>358</v>
      </c>
      <c r="D290" s="3" t="s">
        <v>495</v>
      </c>
      <c r="E290" s="6">
        <v>16281.4</v>
      </c>
      <c r="F290" s="3" t="s">
        <v>343</v>
      </c>
      <c r="G290" s="50" t="s">
        <v>174</v>
      </c>
      <c r="H290" s="4" t="s">
        <v>96</v>
      </c>
      <c r="I290" s="3" t="s">
        <v>466</v>
      </c>
      <c r="J290" s="4" t="s">
        <v>174</v>
      </c>
      <c r="K290" s="3" t="s">
        <v>23</v>
      </c>
      <c r="L290" s="4" t="s">
        <v>408</v>
      </c>
      <c r="M290" s="36">
        <v>45479</v>
      </c>
      <c r="N290" s="36">
        <v>45492</v>
      </c>
      <c r="O290" s="37">
        <f t="shared" si="61"/>
        <v>-7</v>
      </c>
      <c r="P290" s="37">
        <f t="shared" si="63"/>
        <v>-14</v>
      </c>
      <c r="Q290" s="38">
        <v>0</v>
      </c>
      <c r="R290" s="37">
        <f t="shared" si="62"/>
        <v>-14</v>
      </c>
      <c r="S290" s="39">
        <f t="shared" si="64"/>
        <v>-227939.6</v>
      </c>
      <c r="W290" s="50"/>
    </row>
    <row r="291" spans="1:23">
      <c r="A291" s="3" t="s">
        <v>497</v>
      </c>
      <c r="B291" s="3" t="s">
        <v>25</v>
      </c>
      <c r="C291" s="3" t="s">
        <v>359</v>
      </c>
      <c r="D291" s="3" t="s">
        <v>495</v>
      </c>
      <c r="E291" s="6">
        <v>1075.74</v>
      </c>
      <c r="F291" s="3" t="s">
        <v>343</v>
      </c>
      <c r="G291" s="50" t="s">
        <v>174</v>
      </c>
      <c r="H291" s="4" t="s">
        <v>96</v>
      </c>
      <c r="I291" s="3" t="s">
        <v>466</v>
      </c>
      <c r="J291" s="4" t="s">
        <v>174</v>
      </c>
      <c r="K291" s="3" t="s">
        <v>23</v>
      </c>
      <c r="L291" s="4" t="s">
        <v>408</v>
      </c>
      <c r="M291" s="36">
        <v>45479</v>
      </c>
      <c r="N291" s="36">
        <v>45492</v>
      </c>
      <c r="O291" s="37">
        <f t="shared" si="61"/>
        <v>-7</v>
      </c>
      <c r="P291" s="37">
        <f t="shared" si="63"/>
        <v>-14</v>
      </c>
      <c r="Q291" s="38">
        <v>0</v>
      </c>
      <c r="R291" s="37">
        <f t="shared" si="62"/>
        <v>-14</v>
      </c>
      <c r="S291" s="39">
        <f t="shared" si="64"/>
        <v>-15060.36</v>
      </c>
      <c r="W291" s="50"/>
    </row>
    <row r="292" spans="1:23">
      <c r="A292" s="3" t="s">
        <v>494</v>
      </c>
      <c r="B292" s="3" t="s">
        <v>25</v>
      </c>
      <c r="C292" s="3" t="s">
        <v>356</v>
      </c>
      <c r="D292" s="3" t="s">
        <v>495</v>
      </c>
      <c r="E292" s="6">
        <v>129631.13</v>
      </c>
      <c r="F292" s="3" t="s">
        <v>343</v>
      </c>
      <c r="G292" s="50" t="s">
        <v>128</v>
      </c>
      <c r="H292" s="4" t="s">
        <v>128</v>
      </c>
      <c r="I292" s="3" t="s">
        <v>468</v>
      </c>
      <c r="J292" s="4" t="s">
        <v>519</v>
      </c>
      <c r="K292" s="3" t="s">
        <v>23</v>
      </c>
      <c r="L292" s="4" t="s">
        <v>59</v>
      </c>
      <c r="M292" s="36">
        <v>45493</v>
      </c>
      <c r="N292" s="36">
        <v>45506</v>
      </c>
      <c r="O292" s="37">
        <f t="shared" si="61"/>
        <v>-7</v>
      </c>
      <c r="P292" s="37">
        <f t="shared" si="63"/>
        <v>-14</v>
      </c>
      <c r="Q292" s="38">
        <v>0</v>
      </c>
      <c r="R292" s="37">
        <f t="shared" si="62"/>
        <v>-14</v>
      </c>
      <c r="S292" s="39">
        <f t="shared" si="64"/>
        <v>-1814835.82</v>
      </c>
      <c r="W292" s="50"/>
    </row>
    <row r="293" spans="1:23">
      <c r="A293" s="3" t="s">
        <v>496</v>
      </c>
      <c r="B293" s="3" t="s">
        <v>25</v>
      </c>
      <c r="C293" s="3" t="s">
        <v>358</v>
      </c>
      <c r="D293" s="3" t="s">
        <v>495</v>
      </c>
      <c r="E293" s="6">
        <v>17039.75</v>
      </c>
      <c r="F293" s="3" t="s">
        <v>343</v>
      </c>
      <c r="G293" s="50" t="s">
        <v>128</v>
      </c>
      <c r="H293" s="4" t="s">
        <v>128</v>
      </c>
      <c r="I293" s="3" t="s">
        <v>468</v>
      </c>
      <c r="J293" s="4" t="s">
        <v>519</v>
      </c>
      <c r="K293" s="3" t="s">
        <v>23</v>
      </c>
      <c r="L293" s="4" t="s">
        <v>59</v>
      </c>
      <c r="M293" s="36">
        <v>45493</v>
      </c>
      <c r="N293" s="36">
        <v>45506</v>
      </c>
      <c r="O293" s="37">
        <f t="shared" si="61"/>
        <v>-7</v>
      </c>
      <c r="P293" s="37">
        <f t="shared" si="63"/>
        <v>-14</v>
      </c>
      <c r="Q293" s="38">
        <v>0</v>
      </c>
      <c r="R293" s="37">
        <f t="shared" si="62"/>
        <v>-14</v>
      </c>
      <c r="S293" s="39">
        <f t="shared" si="64"/>
        <v>-238556.5</v>
      </c>
      <c r="W293" s="50"/>
    </row>
    <row r="294" spans="1:23">
      <c r="A294" s="3" t="s">
        <v>497</v>
      </c>
      <c r="B294" s="3" t="s">
        <v>25</v>
      </c>
      <c r="C294" s="3" t="s">
        <v>359</v>
      </c>
      <c r="D294" s="3" t="s">
        <v>495</v>
      </c>
      <c r="E294" s="6">
        <v>1290.57</v>
      </c>
      <c r="F294" s="3" t="s">
        <v>343</v>
      </c>
      <c r="G294" s="50" t="s">
        <v>128</v>
      </c>
      <c r="H294" s="4" t="s">
        <v>128</v>
      </c>
      <c r="I294" s="3" t="s">
        <v>468</v>
      </c>
      <c r="J294" s="4" t="s">
        <v>519</v>
      </c>
      <c r="K294" s="3" t="s">
        <v>23</v>
      </c>
      <c r="L294" s="4" t="s">
        <v>59</v>
      </c>
      <c r="M294" s="36">
        <v>45493</v>
      </c>
      <c r="N294" s="36">
        <v>45506</v>
      </c>
      <c r="O294" s="37">
        <f t="shared" si="61"/>
        <v>-7</v>
      </c>
      <c r="P294" s="37">
        <f t="shared" si="63"/>
        <v>-14</v>
      </c>
      <c r="Q294" s="38">
        <v>0</v>
      </c>
      <c r="R294" s="37">
        <f t="shared" si="62"/>
        <v>-14</v>
      </c>
      <c r="S294" s="39">
        <f t="shared" si="64"/>
        <v>-18067.98</v>
      </c>
      <c r="W294" s="50"/>
    </row>
    <row r="295" spans="1:23">
      <c r="A295" s="3" t="s">
        <v>496</v>
      </c>
      <c r="B295" s="3" t="s">
        <v>25</v>
      </c>
      <c r="C295" s="3" t="s">
        <v>358</v>
      </c>
      <c r="D295" s="3" t="s">
        <v>495</v>
      </c>
      <c r="E295" s="6">
        <v>17185.349999999999</v>
      </c>
      <c r="F295" s="3" t="s">
        <v>343</v>
      </c>
      <c r="G295" s="50" t="s">
        <v>167</v>
      </c>
      <c r="H295" s="4" t="s">
        <v>103</v>
      </c>
      <c r="I295" s="3" t="s">
        <v>470</v>
      </c>
      <c r="J295" s="4" t="s">
        <v>167</v>
      </c>
      <c r="K295" s="3" t="s">
        <v>23</v>
      </c>
      <c r="L295" s="4" t="s">
        <v>506</v>
      </c>
      <c r="M295" s="36">
        <v>45507</v>
      </c>
      <c r="N295" s="36">
        <v>45520</v>
      </c>
      <c r="O295" s="37">
        <f t="shared" si="61"/>
        <v>-7</v>
      </c>
      <c r="P295" s="37">
        <f t="shared" si="63"/>
        <v>-14</v>
      </c>
      <c r="Q295" s="38">
        <v>0</v>
      </c>
      <c r="R295" s="37">
        <f t="shared" si="62"/>
        <v>-14</v>
      </c>
      <c r="S295" s="39">
        <f t="shared" si="64"/>
        <v>-240594.89999999997</v>
      </c>
      <c r="W295" s="50"/>
    </row>
    <row r="296" spans="1:23">
      <c r="A296" s="3" t="s">
        <v>494</v>
      </c>
      <c r="B296" s="3" t="s">
        <v>25</v>
      </c>
      <c r="C296" s="3" t="s">
        <v>356</v>
      </c>
      <c r="D296" s="3" t="s">
        <v>495</v>
      </c>
      <c r="E296" s="6">
        <v>136825.28</v>
      </c>
      <c r="F296" s="3" t="s">
        <v>343</v>
      </c>
      <c r="G296" s="50" t="s">
        <v>167</v>
      </c>
      <c r="H296" s="4" t="s">
        <v>103</v>
      </c>
      <c r="I296" s="3" t="s">
        <v>470</v>
      </c>
      <c r="J296" s="4" t="s">
        <v>167</v>
      </c>
      <c r="K296" s="3" t="s">
        <v>23</v>
      </c>
      <c r="L296" s="4" t="s">
        <v>506</v>
      </c>
      <c r="M296" s="36">
        <v>45507</v>
      </c>
      <c r="N296" s="36">
        <v>45520</v>
      </c>
      <c r="O296" s="37">
        <f t="shared" si="61"/>
        <v>-7</v>
      </c>
      <c r="P296" s="37">
        <f t="shared" si="63"/>
        <v>-14</v>
      </c>
      <c r="Q296" s="38">
        <v>0</v>
      </c>
      <c r="R296" s="37">
        <f t="shared" si="62"/>
        <v>-14</v>
      </c>
      <c r="S296" s="39">
        <f t="shared" si="64"/>
        <v>-1915553.92</v>
      </c>
      <c r="W296" s="50"/>
    </row>
    <row r="297" spans="1:23">
      <c r="A297" s="3" t="s">
        <v>497</v>
      </c>
      <c r="B297" s="3" t="s">
        <v>25</v>
      </c>
      <c r="C297" s="3" t="s">
        <v>359</v>
      </c>
      <c r="D297" s="3" t="s">
        <v>495</v>
      </c>
      <c r="E297" s="6">
        <v>1146.51</v>
      </c>
      <c r="F297" s="3" t="s">
        <v>343</v>
      </c>
      <c r="G297" s="50" t="s">
        <v>167</v>
      </c>
      <c r="H297" s="4" t="s">
        <v>103</v>
      </c>
      <c r="I297" s="3" t="s">
        <v>470</v>
      </c>
      <c r="J297" s="4" t="s">
        <v>167</v>
      </c>
      <c r="K297" s="3" t="s">
        <v>23</v>
      </c>
      <c r="L297" s="4" t="s">
        <v>506</v>
      </c>
      <c r="M297" s="36">
        <v>45507</v>
      </c>
      <c r="N297" s="36">
        <v>45520</v>
      </c>
      <c r="O297" s="37">
        <f t="shared" si="61"/>
        <v>-7</v>
      </c>
      <c r="P297" s="37">
        <f t="shared" si="63"/>
        <v>-14</v>
      </c>
      <c r="Q297" s="38">
        <v>0</v>
      </c>
      <c r="R297" s="37">
        <f t="shared" si="62"/>
        <v>-14</v>
      </c>
      <c r="S297" s="39">
        <f t="shared" si="64"/>
        <v>-16051.14</v>
      </c>
      <c r="W297" s="50"/>
    </row>
    <row r="298" spans="1:23">
      <c r="A298" s="3" t="s">
        <v>496</v>
      </c>
      <c r="B298" s="3" t="s">
        <v>25</v>
      </c>
      <c r="C298" s="3" t="s">
        <v>358</v>
      </c>
      <c r="D298" s="3" t="s">
        <v>495</v>
      </c>
      <c r="E298" s="6">
        <v>18436.060000000001</v>
      </c>
      <c r="F298" s="3" t="s">
        <v>343</v>
      </c>
      <c r="G298" s="50" t="s">
        <v>153</v>
      </c>
      <c r="H298" s="4" t="s">
        <v>258</v>
      </c>
      <c r="I298" s="3" t="s">
        <v>472</v>
      </c>
      <c r="J298" s="4" t="s">
        <v>153</v>
      </c>
      <c r="K298" s="3" t="s">
        <v>23</v>
      </c>
      <c r="L298" s="4" t="s">
        <v>520</v>
      </c>
      <c r="M298" s="36">
        <v>45521</v>
      </c>
      <c r="N298" s="36">
        <v>45534</v>
      </c>
      <c r="O298" s="37">
        <f t="shared" si="61"/>
        <v>-7</v>
      </c>
      <c r="P298" s="37">
        <f t="shared" si="63"/>
        <v>-14</v>
      </c>
      <c r="Q298" s="38">
        <v>0</v>
      </c>
      <c r="R298" s="37">
        <f t="shared" si="62"/>
        <v>-14</v>
      </c>
      <c r="S298" s="39">
        <f t="shared" si="64"/>
        <v>-258104.84000000003</v>
      </c>
      <c r="W298" s="50"/>
    </row>
    <row r="299" spans="1:23">
      <c r="A299" s="3" t="s">
        <v>494</v>
      </c>
      <c r="B299" s="3" t="s">
        <v>25</v>
      </c>
      <c r="C299" s="3" t="s">
        <v>356</v>
      </c>
      <c r="D299" s="3" t="s">
        <v>495</v>
      </c>
      <c r="E299" s="6">
        <v>131907.6</v>
      </c>
      <c r="F299" s="3" t="s">
        <v>343</v>
      </c>
      <c r="G299" s="50" t="s">
        <v>153</v>
      </c>
      <c r="H299" s="4" t="s">
        <v>258</v>
      </c>
      <c r="I299" s="3" t="s">
        <v>472</v>
      </c>
      <c r="J299" s="4" t="s">
        <v>153</v>
      </c>
      <c r="K299" s="3" t="s">
        <v>23</v>
      </c>
      <c r="L299" s="4" t="s">
        <v>520</v>
      </c>
      <c r="M299" s="36">
        <v>45521</v>
      </c>
      <c r="N299" s="36">
        <v>45534</v>
      </c>
      <c r="O299" s="37">
        <f t="shared" si="61"/>
        <v>-7</v>
      </c>
      <c r="P299" s="37">
        <f t="shared" si="63"/>
        <v>-14</v>
      </c>
      <c r="Q299" s="38">
        <v>0</v>
      </c>
      <c r="R299" s="37">
        <f t="shared" si="62"/>
        <v>-14</v>
      </c>
      <c r="S299" s="39">
        <f t="shared" si="64"/>
        <v>-1846706.4000000001</v>
      </c>
      <c r="W299" s="50"/>
    </row>
    <row r="300" spans="1:23">
      <c r="A300" s="3" t="s">
        <v>497</v>
      </c>
      <c r="B300" s="3" t="s">
        <v>25</v>
      </c>
      <c r="C300" s="3" t="s">
        <v>359</v>
      </c>
      <c r="D300" s="3" t="s">
        <v>495</v>
      </c>
      <c r="E300" s="6">
        <v>1170.8699999999999</v>
      </c>
      <c r="F300" s="3" t="s">
        <v>343</v>
      </c>
      <c r="G300" s="50" t="s">
        <v>153</v>
      </c>
      <c r="H300" s="4" t="s">
        <v>258</v>
      </c>
      <c r="I300" s="3" t="s">
        <v>472</v>
      </c>
      <c r="J300" s="4" t="s">
        <v>153</v>
      </c>
      <c r="K300" s="3" t="s">
        <v>23</v>
      </c>
      <c r="L300" s="4" t="s">
        <v>520</v>
      </c>
      <c r="M300" s="36">
        <v>45521</v>
      </c>
      <c r="N300" s="36">
        <v>45534</v>
      </c>
      <c r="O300" s="37">
        <f t="shared" si="61"/>
        <v>-7</v>
      </c>
      <c r="P300" s="37">
        <f t="shared" si="63"/>
        <v>-14</v>
      </c>
      <c r="Q300" s="38">
        <v>0</v>
      </c>
      <c r="R300" s="37">
        <f t="shared" si="62"/>
        <v>-14</v>
      </c>
      <c r="S300" s="39">
        <f t="shared" si="64"/>
        <v>-16392.18</v>
      </c>
      <c r="W300" s="50"/>
    </row>
    <row r="301" spans="1:23">
      <c r="A301" s="3" t="s">
        <v>496</v>
      </c>
      <c r="B301" s="3" t="s">
        <v>25</v>
      </c>
      <c r="C301" s="3" t="s">
        <v>358</v>
      </c>
      <c r="D301" s="3" t="s">
        <v>495</v>
      </c>
      <c r="E301" s="6">
        <v>17149.72</v>
      </c>
      <c r="F301" s="3" t="s">
        <v>343</v>
      </c>
      <c r="G301" s="50" t="s">
        <v>192</v>
      </c>
      <c r="H301" s="4" t="s">
        <v>192</v>
      </c>
      <c r="I301" s="3" t="s">
        <v>474</v>
      </c>
      <c r="J301" s="4" t="s">
        <v>521</v>
      </c>
      <c r="K301" s="3" t="s">
        <v>23</v>
      </c>
      <c r="L301" s="4" t="s">
        <v>110</v>
      </c>
      <c r="M301" s="36">
        <v>45535</v>
      </c>
      <c r="N301" s="36">
        <v>45548</v>
      </c>
      <c r="O301" s="37">
        <f t="shared" si="61"/>
        <v>-7</v>
      </c>
      <c r="P301" s="37">
        <f t="shared" si="63"/>
        <v>-14</v>
      </c>
      <c r="Q301" s="38">
        <v>0</v>
      </c>
      <c r="R301" s="37">
        <f t="shared" ref="R301:R345" si="65">SUM(P301:Q301)</f>
        <v>-14</v>
      </c>
      <c r="S301" s="39">
        <f t="shared" si="64"/>
        <v>-240096.08000000002</v>
      </c>
      <c r="W301" s="50"/>
    </row>
    <row r="302" spans="1:23">
      <c r="A302" s="3" t="s">
        <v>494</v>
      </c>
      <c r="B302" s="3" t="s">
        <v>25</v>
      </c>
      <c r="C302" s="3" t="s">
        <v>356</v>
      </c>
      <c r="D302" s="3" t="s">
        <v>495</v>
      </c>
      <c r="E302" s="6">
        <v>145743.07</v>
      </c>
      <c r="F302" s="3" t="s">
        <v>343</v>
      </c>
      <c r="G302" s="50" t="s">
        <v>192</v>
      </c>
      <c r="H302" s="4" t="s">
        <v>192</v>
      </c>
      <c r="I302" s="3" t="s">
        <v>474</v>
      </c>
      <c r="J302" s="4" t="s">
        <v>521</v>
      </c>
      <c r="K302" s="3" t="s">
        <v>23</v>
      </c>
      <c r="L302" s="4" t="s">
        <v>110</v>
      </c>
      <c r="M302" s="36">
        <v>45535</v>
      </c>
      <c r="N302" s="36">
        <v>45548</v>
      </c>
      <c r="O302" s="37">
        <f t="shared" si="61"/>
        <v>-7</v>
      </c>
      <c r="P302" s="37">
        <f t="shared" si="63"/>
        <v>-14</v>
      </c>
      <c r="Q302" s="38">
        <v>0</v>
      </c>
      <c r="R302" s="37">
        <f t="shared" si="65"/>
        <v>-14</v>
      </c>
      <c r="S302" s="39">
        <f t="shared" si="64"/>
        <v>-2040402.98</v>
      </c>
      <c r="W302" s="50"/>
    </row>
    <row r="303" spans="1:23">
      <c r="A303" s="3" t="s">
        <v>497</v>
      </c>
      <c r="B303" s="3" t="s">
        <v>25</v>
      </c>
      <c r="C303" s="3" t="s">
        <v>359</v>
      </c>
      <c r="D303" s="3" t="s">
        <v>495</v>
      </c>
      <c r="E303" s="6">
        <v>1235.29</v>
      </c>
      <c r="F303" s="3" t="s">
        <v>343</v>
      </c>
      <c r="G303" s="50" t="s">
        <v>192</v>
      </c>
      <c r="H303" s="4" t="s">
        <v>192</v>
      </c>
      <c r="I303" s="3" t="s">
        <v>474</v>
      </c>
      <c r="J303" s="4" t="s">
        <v>521</v>
      </c>
      <c r="K303" s="3" t="s">
        <v>23</v>
      </c>
      <c r="L303" s="4" t="s">
        <v>110</v>
      </c>
      <c r="M303" s="36">
        <v>45535</v>
      </c>
      <c r="N303" s="36">
        <v>45548</v>
      </c>
      <c r="O303" s="37">
        <f t="shared" si="61"/>
        <v>-7</v>
      </c>
      <c r="P303" s="37">
        <f t="shared" si="63"/>
        <v>-14</v>
      </c>
      <c r="Q303" s="38">
        <v>0</v>
      </c>
      <c r="R303" s="37">
        <f t="shared" si="65"/>
        <v>-14</v>
      </c>
      <c r="S303" s="39">
        <f t="shared" si="64"/>
        <v>-17294.059999999998</v>
      </c>
      <c r="W303" s="50"/>
    </row>
    <row r="304" spans="1:23">
      <c r="A304" s="3" t="s">
        <v>497</v>
      </c>
      <c r="B304" s="3" t="s">
        <v>25</v>
      </c>
      <c r="C304" s="3" t="s">
        <v>359</v>
      </c>
      <c r="D304" s="3" t="s">
        <v>495</v>
      </c>
      <c r="E304" s="6">
        <v>1791.7</v>
      </c>
      <c r="F304" s="3" t="s">
        <v>343</v>
      </c>
      <c r="G304" s="50" t="s">
        <v>557</v>
      </c>
      <c r="H304" s="4" t="s">
        <v>568</v>
      </c>
      <c r="I304" s="3" t="s">
        <v>942</v>
      </c>
      <c r="J304" s="4" t="s">
        <v>557</v>
      </c>
      <c r="K304" s="3" t="s">
        <v>23</v>
      </c>
      <c r="L304" s="4" t="s">
        <v>862</v>
      </c>
      <c r="M304" s="36">
        <v>45549</v>
      </c>
      <c r="N304" s="36">
        <v>45562</v>
      </c>
      <c r="O304" s="37">
        <f t="shared" si="61"/>
        <v>-7</v>
      </c>
      <c r="P304" s="37">
        <f t="shared" si="63"/>
        <v>-14</v>
      </c>
      <c r="Q304" s="38">
        <v>0</v>
      </c>
      <c r="R304" s="37">
        <f t="shared" si="65"/>
        <v>-14</v>
      </c>
      <c r="S304" s="39">
        <f t="shared" si="64"/>
        <v>-25083.8</v>
      </c>
      <c r="W304" s="50"/>
    </row>
    <row r="305" spans="1:23">
      <c r="A305" s="3" t="s">
        <v>494</v>
      </c>
      <c r="B305" s="3" t="s">
        <v>25</v>
      </c>
      <c r="C305" s="3" t="s">
        <v>356</v>
      </c>
      <c r="D305" s="3" t="s">
        <v>495</v>
      </c>
      <c r="E305" s="6">
        <v>147444.04</v>
      </c>
      <c r="F305" s="3" t="s">
        <v>343</v>
      </c>
      <c r="G305" s="50" t="s">
        <v>557</v>
      </c>
      <c r="H305" s="4" t="s">
        <v>568</v>
      </c>
      <c r="I305" s="3" t="s">
        <v>942</v>
      </c>
      <c r="J305" s="4" t="s">
        <v>557</v>
      </c>
      <c r="K305" s="3" t="s">
        <v>23</v>
      </c>
      <c r="L305" s="4" t="s">
        <v>862</v>
      </c>
      <c r="M305" s="36">
        <v>45549</v>
      </c>
      <c r="N305" s="36">
        <v>45562</v>
      </c>
      <c r="O305" s="37">
        <f t="shared" si="61"/>
        <v>-7</v>
      </c>
      <c r="P305" s="37">
        <f t="shared" si="63"/>
        <v>-14</v>
      </c>
      <c r="Q305" s="38">
        <v>0</v>
      </c>
      <c r="R305" s="37">
        <f t="shared" si="65"/>
        <v>-14</v>
      </c>
      <c r="S305" s="39">
        <f t="shared" si="64"/>
        <v>-2064216.56</v>
      </c>
      <c r="W305" s="50"/>
    </row>
    <row r="306" spans="1:23">
      <c r="A306" s="3" t="s">
        <v>496</v>
      </c>
      <c r="B306" s="3" t="s">
        <v>25</v>
      </c>
      <c r="C306" s="3" t="s">
        <v>358</v>
      </c>
      <c r="D306" s="3" t="s">
        <v>495</v>
      </c>
      <c r="E306" s="6">
        <v>18720.009999999998</v>
      </c>
      <c r="F306" s="3" t="s">
        <v>343</v>
      </c>
      <c r="G306" s="50" t="s">
        <v>557</v>
      </c>
      <c r="H306" s="4" t="s">
        <v>568</v>
      </c>
      <c r="I306" s="3" t="s">
        <v>942</v>
      </c>
      <c r="J306" s="4" t="s">
        <v>557</v>
      </c>
      <c r="K306" s="3" t="s">
        <v>23</v>
      </c>
      <c r="L306" s="4" t="s">
        <v>862</v>
      </c>
      <c r="M306" s="36">
        <v>45549</v>
      </c>
      <c r="N306" s="36">
        <v>45562</v>
      </c>
      <c r="O306" s="37">
        <f t="shared" si="61"/>
        <v>-7</v>
      </c>
      <c r="P306" s="37">
        <f t="shared" si="63"/>
        <v>-14</v>
      </c>
      <c r="Q306" s="38">
        <v>0</v>
      </c>
      <c r="R306" s="37">
        <f t="shared" si="65"/>
        <v>-14</v>
      </c>
      <c r="S306" s="39">
        <f t="shared" si="64"/>
        <v>-262080.13999999998</v>
      </c>
      <c r="W306" s="50"/>
    </row>
    <row r="307" spans="1:23">
      <c r="A307" s="3" t="s">
        <v>496</v>
      </c>
      <c r="B307" s="3" t="s">
        <v>25</v>
      </c>
      <c r="C307" s="3" t="s">
        <v>358</v>
      </c>
      <c r="D307" s="3" t="s">
        <v>495</v>
      </c>
      <c r="E307" s="6">
        <v>16715.8</v>
      </c>
      <c r="F307" s="3" t="s">
        <v>343</v>
      </c>
      <c r="G307" s="50" t="s">
        <v>586</v>
      </c>
      <c r="H307" s="4" t="s">
        <v>586</v>
      </c>
      <c r="I307" s="3" t="s">
        <v>944</v>
      </c>
      <c r="J307" s="4" t="s">
        <v>996</v>
      </c>
      <c r="K307" s="3" t="s">
        <v>23</v>
      </c>
      <c r="L307" s="4" t="s">
        <v>997</v>
      </c>
      <c r="M307" s="36">
        <v>45563</v>
      </c>
      <c r="N307" s="36">
        <v>45576</v>
      </c>
      <c r="O307" s="37">
        <f t="shared" si="61"/>
        <v>-7</v>
      </c>
      <c r="P307" s="37">
        <f t="shared" si="63"/>
        <v>-14</v>
      </c>
      <c r="Q307" s="38">
        <v>0</v>
      </c>
      <c r="R307" s="37">
        <f t="shared" si="65"/>
        <v>-14</v>
      </c>
      <c r="S307" s="39">
        <f t="shared" si="64"/>
        <v>-234021.19999999998</v>
      </c>
      <c r="W307" s="50"/>
    </row>
    <row r="308" spans="1:23">
      <c r="A308" s="3" t="s">
        <v>494</v>
      </c>
      <c r="B308" s="3" t="s">
        <v>25</v>
      </c>
      <c r="C308" s="3" t="s">
        <v>356</v>
      </c>
      <c r="D308" s="3" t="s">
        <v>495</v>
      </c>
      <c r="E308" s="6">
        <v>210279.74</v>
      </c>
      <c r="F308" s="3" t="s">
        <v>343</v>
      </c>
      <c r="G308" s="50" t="s">
        <v>586</v>
      </c>
      <c r="H308" s="4" t="s">
        <v>586</v>
      </c>
      <c r="I308" s="3" t="s">
        <v>944</v>
      </c>
      <c r="J308" s="4" t="s">
        <v>996</v>
      </c>
      <c r="K308" s="3" t="s">
        <v>23</v>
      </c>
      <c r="L308" s="4" t="s">
        <v>997</v>
      </c>
      <c r="M308" s="36">
        <v>45563</v>
      </c>
      <c r="N308" s="36">
        <v>45576</v>
      </c>
      <c r="O308" s="37">
        <f t="shared" si="61"/>
        <v>-7</v>
      </c>
      <c r="P308" s="37">
        <f t="shared" si="63"/>
        <v>-14</v>
      </c>
      <c r="Q308" s="38">
        <v>0</v>
      </c>
      <c r="R308" s="37">
        <f t="shared" si="65"/>
        <v>-14</v>
      </c>
      <c r="S308" s="39">
        <f t="shared" si="64"/>
        <v>-2943916.36</v>
      </c>
      <c r="W308" s="50"/>
    </row>
    <row r="309" spans="1:23">
      <c r="A309" s="3" t="s">
        <v>497</v>
      </c>
      <c r="B309" s="3" t="s">
        <v>25</v>
      </c>
      <c r="C309" s="3" t="s">
        <v>359</v>
      </c>
      <c r="D309" s="3" t="s">
        <v>495</v>
      </c>
      <c r="E309" s="6">
        <v>2271.62</v>
      </c>
      <c r="F309" s="3" t="s">
        <v>343</v>
      </c>
      <c r="G309" s="50" t="s">
        <v>586</v>
      </c>
      <c r="H309" s="4" t="s">
        <v>586</v>
      </c>
      <c r="I309" s="3" t="s">
        <v>944</v>
      </c>
      <c r="J309" s="4" t="s">
        <v>996</v>
      </c>
      <c r="K309" s="3" t="s">
        <v>23</v>
      </c>
      <c r="L309" s="4" t="s">
        <v>997</v>
      </c>
      <c r="M309" s="36">
        <v>45563</v>
      </c>
      <c r="N309" s="36">
        <v>45576</v>
      </c>
      <c r="O309" s="37">
        <f t="shared" si="61"/>
        <v>-7</v>
      </c>
      <c r="P309" s="37">
        <f t="shared" si="63"/>
        <v>-14</v>
      </c>
      <c r="Q309" s="38">
        <v>0</v>
      </c>
      <c r="R309" s="37">
        <f t="shared" si="65"/>
        <v>-14</v>
      </c>
      <c r="S309" s="39">
        <f t="shared" si="64"/>
        <v>-31802.68</v>
      </c>
      <c r="W309" s="50"/>
    </row>
    <row r="310" spans="1:23">
      <c r="A310" s="3" t="s">
        <v>496</v>
      </c>
      <c r="B310" s="3" t="s">
        <v>25</v>
      </c>
      <c r="C310" s="3" t="s">
        <v>358</v>
      </c>
      <c r="D310" s="3" t="s">
        <v>495</v>
      </c>
      <c r="E310" s="6">
        <v>17185.48</v>
      </c>
      <c r="F310" s="3" t="s">
        <v>343</v>
      </c>
      <c r="G310" s="50" t="s">
        <v>607</v>
      </c>
      <c r="H310" s="4" t="s">
        <v>604</v>
      </c>
      <c r="I310" s="3" t="s">
        <v>946</v>
      </c>
      <c r="J310" s="4" t="s">
        <v>607</v>
      </c>
      <c r="K310" s="3" t="s">
        <v>23</v>
      </c>
      <c r="L310" s="4" t="s">
        <v>865</v>
      </c>
      <c r="M310" s="36">
        <v>45577</v>
      </c>
      <c r="N310" s="36">
        <v>45590</v>
      </c>
      <c r="O310" s="37">
        <f t="shared" si="61"/>
        <v>-7</v>
      </c>
      <c r="P310" s="37">
        <f t="shared" si="63"/>
        <v>-14</v>
      </c>
      <c r="Q310" s="38">
        <v>0</v>
      </c>
      <c r="R310" s="37">
        <f t="shared" si="65"/>
        <v>-14</v>
      </c>
      <c r="S310" s="39">
        <f t="shared" si="64"/>
        <v>-240596.72</v>
      </c>
      <c r="W310" s="50"/>
    </row>
    <row r="311" spans="1:23">
      <c r="A311" s="3" t="s">
        <v>494</v>
      </c>
      <c r="B311" s="3" t="s">
        <v>25</v>
      </c>
      <c r="C311" s="3" t="s">
        <v>356</v>
      </c>
      <c r="D311" s="3" t="s">
        <v>495</v>
      </c>
      <c r="E311" s="6">
        <v>143676.76999999999</v>
      </c>
      <c r="F311" s="3" t="s">
        <v>343</v>
      </c>
      <c r="G311" s="50" t="s">
        <v>607</v>
      </c>
      <c r="H311" s="4" t="s">
        <v>604</v>
      </c>
      <c r="I311" s="3" t="s">
        <v>946</v>
      </c>
      <c r="J311" s="4" t="s">
        <v>607</v>
      </c>
      <c r="K311" s="3" t="s">
        <v>23</v>
      </c>
      <c r="L311" s="4" t="s">
        <v>865</v>
      </c>
      <c r="M311" s="36">
        <v>45577</v>
      </c>
      <c r="N311" s="36">
        <v>45590</v>
      </c>
      <c r="O311" s="37">
        <f t="shared" si="61"/>
        <v>-7</v>
      </c>
      <c r="P311" s="37">
        <f t="shared" si="63"/>
        <v>-14</v>
      </c>
      <c r="Q311" s="38">
        <v>0</v>
      </c>
      <c r="R311" s="37">
        <f t="shared" si="65"/>
        <v>-14</v>
      </c>
      <c r="S311" s="39">
        <f t="shared" si="64"/>
        <v>-2011474.7799999998</v>
      </c>
      <c r="W311" s="50"/>
    </row>
    <row r="312" spans="1:23">
      <c r="A312" s="3" t="s">
        <v>497</v>
      </c>
      <c r="B312" s="3" t="s">
        <v>25</v>
      </c>
      <c r="C312" s="3" t="s">
        <v>359</v>
      </c>
      <c r="D312" s="3" t="s">
        <v>495</v>
      </c>
      <c r="E312" s="6">
        <v>1445.7</v>
      </c>
      <c r="F312" s="3" t="s">
        <v>343</v>
      </c>
      <c r="G312" s="50" t="s">
        <v>607</v>
      </c>
      <c r="H312" s="4" t="s">
        <v>604</v>
      </c>
      <c r="I312" s="3" t="s">
        <v>946</v>
      </c>
      <c r="J312" s="4" t="s">
        <v>607</v>
      </c>
      <c r="K312" s="3" t="s">
        <v>23</v>
      </c>
      <c r="L312" s="4" t="s">
        <v>865</v>
      </c>
      <c r="M312" s="36">
        <v>45577</v>
      </c>
      <c r="N312" s="36">
        <v>45590</v>
      </c>
      <c r="O312" s="37">
        <f t="shared" si="61"/>
        <v>-7</v>
      </c>
      <c r="P312" s="37">
        <f t="shared" si="63"/>
        <v>-14</v>
      </c>
      <c r="Q312" s="38">
        <v>0</v>
      </c>
      <c r="R312" s="37">
        <f t="shared" si="65"/>
        <v>-14</v>
      </c>
      <c r="S312" s="39">
        <f t="shared" si="64"/>
        <v>-20239.8</v>
      </c>
      <c r="W312" s="50"/>
    </row>
    <row r="313" spans="1:23">
      <c r="A313" s="3" t="s">
        <v>496</v>
      </c>
      <c r="B313" s="3" t="s">
        <v>25</v>
      </c>
      <c r="C313" s="3" t="s">
        <v>358</v>
      </c>
      <c r="D313" s="3" t="s">
        <v>495</v>
      </c>
      <c r="E313" s="6">
        <v>17533.88</v>
      </c>
      <c r="F313" s="3" t="s">
        <v>343</v>
      </c>
      <c r="G313" s="50" t="s">
        <v>622</v>
      </c>
      <c r="H313" s="4" t="s">
        <v>637</v>
      </c>
      <c r="I313" s="3" t="s">
        <v>948</v>
      </c>
      <c r="J313" s="4" t="s">
        <v>622</v>
      </c>
      <c r="K313" s="3" t="s">
        <v>23</v>
      </c>
      <c r="L313" s="4" t="s">
        <v>985</v>
      </c>
      <c r="M313" s="36">
        <v>45591</v>
      </c>
      <c r="N313" s="36">
        <v>45604</v>
      </c>
      <c r="O313" s="37">
        <f t="shared" si="61"/>
        <v>-7</v>
      </c>
      <c r="P313" s="37">
        <f t="shared" si="63"/>
        <v>-14</v>
      </c>
      <c r="Q313" s="38">
        <v>0</v>
      </c>
      <c r="R313" s="37">
        <f t="shared" si="65"/>
        <v>-14</v>
      </c>
      <c r="S313" s="39">
        <f t="shared" si="64"/>
        <v>-245474.32</v>
      </c>
      <c r="W313" s="50"/>
    </row>
    <row r="314" spans="1:23">
      <c r="A314" s="3" t="s">
        <v>494</v>
      </c>
      <c r="B314" s="3" t="s">
        <v>25</v>
      </c>
      <c r="C314" s="3" t="s">
        <v>356</v>
      </c>
      <c r="D314" s="3" t="s">
        <v>495</v>
      </c>
      <c r="E314" s="6">
        <v>117529.2</v>
      </c>
      <c r="F314" s="3" t="s">
        <v>343</v>
      </c>
      <c r="G314" s="50" t="s">
        <v>622</v>
      </c>
      <c r="H314" s="4" t="s">
        <v>637</v>
      </c>
      <c r="I314" s="3" t="s">
        <v>948</v>
      </c>
      <c r="J314" s="4" t="s">
        <v>622</v>
      </c>
      <c r="K314" s="3" t="s">
        <v>23</v>
      </c>
      <c r="L314" s="4" t="s">
        <v>985</v>
      </c>
      <c r="M314" s="36">
        <v>45591</v>
      </c>
      <c r="N314" s="36">
        <v>45604</v>
      </c>
      <c r="O314" s="37">
        <f t="shared" si="61"/>
        <v>-7</v>
      </c>
      <c r="P314" s="37">
        <f t="shared" si="63"/>
        <v>-14</v>
      </c>
      <c r="Q314" s="38">
        <v>0</v>
      </c>
      <c r="R314" s="37">
        <f t="shared" si="65"/>
        <v>-14</v>
      </c>
      <c r="S314" s="39">
        <f t="shared" si="64"/>
        <v>-1645408.8</v>
      </c>
      <c r="W314" s="50"/>
    </row>
    <row r="315" spans="1:23">
      <c r="A315" s="3" t="s">
        <v>497</v>
      </c>
      <c r="B315" s="3" t="s">
        <v>25</v>
      </c>
      <c r="C315" s="3" t="s">
        <v>359</v>
      </c>
      <c r="D315" s="3" t="s">
        <v>495</v>
      </c>
      <c r="E315" s="6">
        <v>1197.46</v>
      </c>
      <c r="F315" s="3" t="s">
        <v>343</v>
      </c>
      <c r="G315" s="50" t="s">
        <v>622</v>
      </c>
      <c r="H315" s="4" t="s">
        <v>637</v>
      </c>
      <c r="I315" s="3" t="s">
        <v>948</v>
      </c>
      <c r="J315" s="4" t="s">
        <v>622</v>
      </c>
      <c r="K315" s="3" t="s">
        <v>23</v>
      </c>
      <c r="L315" s="4" t="s">
        <v>985</v>
      </c>
      <c r="M315" s="36">
        <v>45591</v>
      </c>
      <c r="N315" s="36">
        <v>45604</v>
      </c>
      <c r="O315" s="37">
        <f t="shared" si="61"/>
        <v>-7</v>
      </c>
      <c r="P315" s="37">
        <f t="shared" si="63"/>
        <v>-14</v>
      </c>
      <c r="Q315" s="38">
        <v>0</v>
      </c>
      <c r="R315" s="37">
        <f t="shared" si="65"/>
        <v>-14</v>
      </c>
      <c r="S315" s="39">
        <f t="shared" si="64"/>
        <v>-16764.440000000002</v>
      </c>
      <c r="W315" s="50"/>
    </row>
    <row r="316" spans="1:23">
      <c r="A316" s="3" t="s">
        <v>496</v>
      </c>
      <c r="B316" s="3" t="s">
        <v>25</v>
      </c>
      <c r="C316" s="3" t="s">
        <v>358</v>
      </c>
      <c r="D316" s="3" t="s">
        <v>495</v>
      </c>
      <c r="E316" s="6">
        <v>18044.14</v>
      </c>
      <c r="F316" s="3" t="s">
        <v>343</v>
      </c>
      <c r="G316" s="50" t="s">
        <v>650</v>
      </c>
      <c r="H316" s="4" t="s">
        <v>644</v>
      </c>
      <c r="I316" s="3" t="s">
        <v>950</v>
      </c>
      <c r="J316" s="4" t="s">
        <v>650</v>
      </c>
      <c r="K316" s="3" t="s">
        <v>23</v>
      </c>
      <c r="L316" s="4" t="s">
        <v>998</v>
      </c>
      <c r="M316" s="36">
        <v>45605</v>
      </c>
      <c r="N316" s="36">
        <v>45618</v>
      </c>
      <c r="O316" s="37">
        <f t="shared" si="61"/>
        <v>-7</v>
      </c>
      <c r="P316" s="37">
        <f t="shared" si="63"/>
        <v>-14</v>
      </c>
      <c r="Q316" s="38">
        <v>0</v>
      </c>
      <c r="R316" s="37">
        <f t="shared" si="65"/>
        <v>-14</v>
      </c>
      <c r="S316" s="39">
        <f t="shared" si="64"/>
        <v>-252617.96</v>
      </c>
      <c r="W316" s="50"/>
    </row>
    <row r="317" spans="1:23">
      <c r="A317" s="3" t="s">
        <v>494</v>
      </c>
      <c r="B317" s="3" t="s">
        <v>25</v>
      </c>
      <c r="C317" s="3" t="s">
        <v>356</v>
      </c>
      <c r="D317" s="3" t="s">
        <v>495</v>
      </c>
      <c r="E317" s="6">
        <v>119802.95</v>
      </c>
      <c r="F317" s="3" t="s">
        <v>343</v>
      </c>
      <c r="G317" s="50" t="s">
        <v>650</v>
      </c>
      <c r="H317" s="4" t="s">
        <v>644</v>
      </c>
      <c r="I317" s="3" t="s">
        <v>950</v>
      </c>
      <c r="J317" s="4" t="s">
        <v>650</v>
      </c>
      <c r="K317" s="3" t="s">
        <v>23</v>
      </c>
      <c r="L317" s="4" t="s">
        <v>998</v>
      </c>
      <c r="M317" s="36">
        <v>45605</v>
      </c>
      <c r="N317" s="36">
        <v>45618</v>
      </c>
      <c r="O317" s="37">
        <f t="shared" si="61"/>
        <v>-7</v>
      </c>
      <c r="P317" s="37">
        <f t="shared" si="63"/>
        <v>-14</v>
      </c>
      <c r="Q317" s="38">
        <v>0</v>
      </c>
      <c r="R317" s="37">
        <f t="shared" si="65"/>
        <v>-14</v>
      </c>
      <c r="S317" s="39">
        <f t="shared" si="64"/>
        <v>-1677241.3</v>
      </c>
      <c r="W317" s="50"/>
    </row>
    <row r="318" spans="1:23">
      <c r="A318" s="3" t="s">
        <v>497</v>
      </c>
      <c r="B318" s="3" t="s">
        <v>25</v>
      </c>
      <c r="C318" s="3" t="s">
        <v>359</v>
      </c>
      <c r="D318" s="3" t="s">
        <v>495</v>
      </c>
      <c r="E318" s="6">
        <v>1173.1300000000001</v>
      </c>
      <c r="F318" s="3" t="s">
        <v>343</v>
      </c>
      <c r="G318" s="50" t="s">
        <v>650</v>
      </c>
      <c r="H318" s="4" t="s">
        <v>644</v>
      </c>
      <c r="I318" s="3" t="s">
        <v>950</v>
      </c>
      <c r="J318" s="4" t="s">
        <v>650</v>
      </c>
      <c r="K318" s="3" t="s">
        <v>23</v>
      </c>
      <c r="L318" s="4" t="s">
        <v>998</v>
      </c>
      <c r="M318" s="36">
        <v>45605</v>
      </c>
      <c r="N318" s="36">
        <v>45618</v>
      </c>
      <c r="O318" s="37">
        <f t="shared" si="61"/>
        <v>-7</v>
      </c>
      <c r="P318" s="37">
        <f t="shared" si="63"/>
        <v>-14</v>
      </c>
      <c r="Q318" s="38">
        <v>0</v>
      </c>
      <c r="R318" s="37">
        <f t="shared" si="65"/>
        <v>-14</v>
      </c>
      <c r="S318" s="39">
        <f t="shared" si="64"/>
        <v>-16423.82</v>
      </c>
      <c r="W318" s="50"/>
    </row>
    <row r="319" spans="1:23">
      <c r="A319" s="3" t="s">
        <v>497</v>
      </c>
      <c r="B319" s="3" t="s">
        <v>25</v>
      </c>
      <c r="C319" s="3" t="s">
        <v>359</v>
      </c>
      <c r="D319" s="3" t="s">
        <v>495</v>
      </c>
      <c r="E319" s="6">
        <v>1369.32</v>
      </c>
      <c r="F319" s="3" t="s">
        <v>343</v>
      </c>
      <c r="G319" s="50" t="s">
        <v>664</v>
      </c>
      <c r="H319" s="4" t="s">
        <v>669</v>
      </c>
      <c r="I319" s="3" t="s">
        <v>952</v>
      </c>
      <c r="J319" s="4" t="s">
        <v>664</v>
      </c>
      <c r="K319" s="3" t="s">
        <v>23</v>
      </c>
      <c r="L319" s="4" t="s">
        <v>675</v>
      </c>
      <c r="M319" s="36">
        <v>45619</v>
      </c>
      <c r="N319" s="36">
        <v>45632</v>
      </c>
      <c r="O319" s="37">
        <f t="shared" si="61"/>
        <v>-7</v>
      </c>
      <c r="P319" s="37">
        <f t="shared" si="63"/>
        <v>-14</v>
      </c>
      <c r="Q319" s="38">
        <v>0</v>
      </c>
      <c r="R319" s="37">
        <f t="shared" si="65"/>
        <v>-14</v>
      </c>
      <c r="S319" s="39">
        <f t="shared" si="64"/>
        <v>-19170.48</v>
      </c>
      <c r="W319" s="50"/>
    </row>
    <row r="320" spans="1:23">
      <c r="A320" s="3" t="s">
        <v>494</v>
      </c>
      <c r="B320" s="3" t="s">
        <v>25</v>
      </c>
      <c r="C320" s="3" t="s">
        <v>356</v>
      </c>
      <c r="D320" s="3" t="s">
        <v>495</v>
      </c>
      <c r="E320" s="6">
        <v>135965.96</v>
      </c>
      <c r="F320" s="3" t="s">
        <v>343</v>
      </c>
      <c r="G320" s="50" t="s">
        <v>664</v>
      </c>
      <c r="H320" s="4" t="s">
        <v>669</v>
      </c>
      <c r="I320" s="3" t="s">
        <v>952</v>
      </c>
      <c r="J320" s="4" t="s">
        <v>664</v>
      </c>
      <c r="K320" s="3" t="s">
        <v>23</v>
      </c>
      <c r="L320" s="4" t="s">
        <v>675</v>
      </c>
      <c r="M320" s="36">
        <v>45619</v>
      </c>
      <c r="N320" s="36">
        <v>45632</v>
      </c>
      <c r="O320" s="37">
        <f t="shared" si="61"/>
        <v>-7</v>
      </c>
      <c r="P320" s="37">
        <f t="shared" si="63"/>
        <v>-14</v>
      </c>
      <c r="Q320" s="38">
        <v>0</v>
      </c>
      <c r="R320" s="37">
        <f t="shared" si="65"/>
        <v>-14</v>
      </c>
      <c r="S320" s="39">
        <f t="shared" si="64"/>
        <v>-1903523.44</v>
      </c>
      <c r="W320" s="50"/>
    </row>
    <row r="321" spans="1:23">
      <c r="A321" s="3" t="s">
        <v>496</v>
      </c>
      <c r="B321" s="3" t="s">
        <v>25</v>
      </c>
      <c r="C321" s="3" t="s">
        <v>358</v>
      </c>
      <c r="D321" s="3" t="s">
        <v>495</v>
      </c>
      <c r="E321" s="6">
        <v>22676.36</v>
      </c>
      <c r="F321" s="3" t="s">
        <v>343</v>
      </c>
      <c r="G321" s="50" t="s">
        <v>664</v>
      </c>
      <c r="H321" s="4" t="s">
        <v>669</v>
      </c>
      <c r="I321" s="3" t="s">
        <v>952</v>
      </c>
      <c r="J321" s="4" t="s">
        <v>664</v>
      </c>
      <c r="K321" s="3" t="s">
        <v>23</v>
      </c>
      <c r="L321" s="4" t="s">
        <v>675</v>
      </c>
      <c r="M321" s="36">
        <v>45619</v>
      </c>
      <c r="N321" s="36">
        <v>45632</v>
      </c>
      <c r="O321" s="37">
        <f t="shared" si="61"/>
        <v>-7</v>
      </c>
      <c r="P321" s="37">
        <f t="shared" si="63"/>
        <v>-14</v>
      </c>
      <c r="Q321" s="38">
        <v>0</v>
      </c>
      <c r="R321" s="37">
        <f t="shared" si="65"/>
        <v>-14</v>
      </c>
      <c r="S321" s="39">
        <f t="shared" si="64"/>
        <v>-317469.04000000004</v>
      </c>
      <c r="W321" s="50"/>
    </row>
    <row r="322" spans="1:23">
      <c r="A322" s="3" t="s">
        <v>496</v>
      </c>
      <c r="B322" s="3" t="s">
        <v>25</v>
      </c>
      <c r="C322" s="3" t="s">
        <v>358</v>
      </c>
      <c r="D322" s="3" t="s">
        <v>495</v>
      </c>
      <c r="E322" s="6">
        <v>17153.330000000002</v>
      </c>
      <c r="F322" s="3" t="s">
        <v>343</v>
      </c>
      <c r="G322" s="50" t="s">
        <v>699</v>
      </c>
      <c r="H322" s="4" t="s">
        <v>699</v>
      </c>
      <c r="I322" s="3" t="s">
        <v>954</v>
      </c>
      <c r="J322" s="4" t="s">
        <v>692</v>
      </c>
      <c r="K322" s="3" t="s">
        <v>23</v>
      </c>
      <c r="L322" s="4" t="s">
        <v>978</v>
      </c>
      <c r="M322" s="36">
        <v>45633</v>
      </c>
      <c r="N322" s="36">
        <v>45646</v>
      </c>
      <c r="O322" s="37">
        <f t="shared" si="61"/>
        <v>-7</v>
      </c>
      <c r="P322" s="37">
        <f t="shared" si="63"/>
        <v>-14</v>
      </c>
      <c r="Q322" s="38">
        <v>0</v>
      </c>
      <c r="R322" s="37">
        <f t="shared" si="65"/>
        <v>-14</v>
      </c>
      <c r="S322" s="39">
        <f t="shared" si="64"/>
        <v>-240146.62000000002</v>
      </c>
      <c r="W322" s="50"/>
    </row>
    <row r="323" spans="1:23">
      <c r="A323" s="3" t="s">
        <v>494</v>
      </c>
      <c r="B323" s="3" t="s">
        <v>25</v>
      </c>
      <c r="C323" s="3" t="s">
        <v>356</v>
      </c>
      <c r="D323" s="3" t="s">
        <v>495</v>
      </c>
      <c r="E323" s="6">
        <v>122444.7</v>
      </c>
      <c r="F323" s="3" t="s">
        <v>343</v>
      </c>
      <c r="G323" s="50" t="s">
        <v>699</v>
      </c>
      <c r="H323" s="4" t="s">
        <v>699</v>
      </c>
      <c r="I323" s="3" t="s">
        <v>954</v>
      </c>
      <c r="J323" s="4" t="s">
        <v>692</v>
      </c>
      <c r="K323" s="3" t="s">
        <v>23</v>
      </c>
      <c r="L323" s="4" t="s">
        <v>978</v>
      </c>
      <c r="M323" s="36">
        <v>45633</v>
      </c>
      <c r="N323" s="36">
        <v>45646</v>
      </c>
      <c r="O323" s="37">
        <f t="shared" si="61"/>
        <v>-7</v>
      </c>
      <c r="P323" s="37">
        <f t="shared" si="63"/>
        <v>-14</v>
      </c>
      <c r="Q323" s="38">
        <v>0</v>
      </c>
      <c r="R323" s="37">
        <f t="shared" si="65"/>
        <v>-14</v>
      </c>
      <c r="S323" s="39">
        <f t="shared" si="64"/>
        <v>-1714225.8</v>
      </c>
      <c r="W323" s="50"/>
    </row>
    <row r="324" spans="1:23">
      <c r="A324" s="3" t="s">
        <v>497</v>
      </c>
      <c r="B324" s="3" t="s">
        <v>25</v>
      </c>
      <c r="C324" s="3" t="s">
        <v>359</v>
      </c>
      <c r="D324" s="3" t="s">
        <v>495</v>
      </c>
      <c r="E324" s="6">
        <v>1311.39</v>
      </c>
      <c r="F324" s="3" t="s">
        <v>343</v>
      </c>
      <c r="G324" s="50" t="s">
        <v>699</v>
      </c>
      <c r="H324" s="4" t="s">
        <v>699</v>
      </c>
      <c r="I324" s="3" t="s">
        <v>954</v>
      </c>
      <c r="J324" s="4" t="s">
        <v>692</v>
      </c>
      <c r="K324" s="3" t="s">
        <v>23</v>
      </c>
      <c r="L324" s="4" t="s">
        <v>978</v>
      </c>
      <c r="M324" s="36">
        <v>45633</v>
      </c>
      <c r="N324" s="36">
        <v>45646</v>
      </c>
      <c r="O324" s="37">
        <f t="shared" si="61"/>
        <v>-7</v>
      </c>
      <c r="P324" s="37">
        <f t="shared" si="63"/>
        <v>-14</v>
      </c>
      <c r="Q324" s="38">
        <v>0</v>
      </c>
      <c r="R324" s="37">
        <f t="shared" si="65"/>
        <v>-14</v>
      </c>
      <c r="S324" s="39">
        <f t="shared" si="64"/>
        <v>-18359.460000000003</v>
      </c>
      <c r="W324" s="50"/>
    </row>
    <row r="325" spans="1:23">
      <c r="A325" s="3" t="s">
        <v>496</v>
      </c>
      <c r="B325" s="3" t="s">
        <v>25</v>
      </c>
      <c r="C325" s="3" t="s">
        <v>358</v>
      </c>
      <c r="D325" s="3" t="s">
        <v>495</v>
      </c>
      <c r="E325" s="6">
        <v>18022.310000000001</v>
      </c>
      <c r="F325" s="3" t="s">
        <v>343</v>
      </c>
      <c r="G325" s="50" t="s">
        <v>724</v>
      </c>
      <c r="H325" s="4" t="s">
        <v>724</v>
      </c>
      <c r="I325" s="3" t="s">
        <v>956</v>
      </c>
      <c r="J325" s="4" t="s">
        <v>999</v>
      </c>
      <c r="K325" s="3" t="s">
        <v>23</v>
      </c>
      <c r="L325" s="4" t="s">
        <v>927</v>
      </c>
      <c r="M325" s="36">
        <v>45647</v>
      </c>
      <c r="N325" s="36">
        <v>45660</v>
      </c>
      <c r="O325" s="37">
        <f t="shared" si="61"/>
        <v>-7</v>
      </c>
      <c r="P325" s="37">
        <f t="shared" si="63"/>
        <v>-14</v>
      </c>
      <c r="Q325" s="38">
        <v>0</v>
      </c>
      <c r="R325" s="37">
        <f t="shared" si="65"/>
        <v>-14</v>
      </c>
      <c r="S325" s="39">
        <f t="shared" si="64"/>
        <v>-252312.34000000003</v>
      </c>
      <c r="W325" s="50"/>
    </row>
    <row r="326" spans="1:23">
      <c r="A326" s="3" t="s">
        <v>494</v>
      </c>
      <c r="B326" s="3" t="s">
        <v>25</v>
      </c>
      <c r="C326" s="3" t="s">
        <v>356</v>
      </c>
      <c r="D326" s="3" t="s">
        <v>495</v>
      </c>
      <c r="E326" s="6">
        <v>147581.95000000001</v>
      </c>
      <c r="F326" s="3" t="s">
        <v>343</v>
      </c>
      <c r="G326" s="50" t="s">
        <v>724</v>
      </c>
      <c r="H326" s="4" t="s">
        <v>724</v>
      </c>
      <c r="I326" s="3" t="s">
        <v>956</v>
      </c>
      <c r="J326" s="4" t="s">
        <v>999</v>
      </c>
      <c r="K326" s="3" t="s">
        <v>23</v>
      </c>
      <c r="L326" s="4" t="s">
        <v>927</v>
      </c>
      <c r="M326" s="36">
        <v>45647</v>
      </c>
      <c r="N326" s="36">
        <v>45660</v>
      </c>
      <c r="O326" s="37">
        <f t="shared" si="61"/>
        <v>-7</v>
      </c>
      <c r="P326" s="37">
        <f t="shared" si="63"/>
        <v>-14</v>
      </c>
      <c r="Q326" s="38">
        <v>0</v>
      </c>
      <c r="R326" s="37">
        <f t="shared" si="65"/>
        <v>-14</v>
      </c>
      <c r="S326" s="39">
        <f t="shared" si="64"/>
        <v>-2066147.3000000003</v>
      </c>
      <c r="W326" s="50"/>
    </row>
    <row r="327" spans="1:23">
      <c r="A327" s="3" t="s">
        <v>497</v>
      </c>
      <c r="B327" s="3" t="s">
        <v>25</v>
      </c>
      <c r="C327" s="3" t="s">
        <v>359</v>
      </c>
      <c r="D327" s="3" t="s">
        <v>495</v>
      </c>
      <c r="E327" s="6">
        <v>1144.95</v>
      </c>
      <c r="F327" s="3" t="s">
        <v>343</v>
      </c>
      <c r="G327" s="50" t="s">
        <v>724</v>
      </c>
      <c r="H327" s="4" t="s">
        <v>724</v>
      </c>
      <c r="I327" s="3" t="s">
        <v>956</v>
      </c>
      <c r="J327" s="4" t="s">
        <v>999</v>
      </c>
      <c r="K327" s="3" t="s">
        <v>23</v>
      </c>
      <c r="L327" s="4" t="s">
        <v>927</v>
      </c>
      <c r="M327" s="36">
        <v>45647</v>
      </c>
      <c r="N327" s="36">
        <v>45660</v>
      </c>
      <c r="O327" s="37">
        <f t="shared" si="61"/>
        <v>-7</v>
      </c>
      <c r="P327" s="37">
        <f t="shared" si="63"/>
        <v>-14</v>
      </c>
      <c r="Q327" s="38">
        <v>0</v>
      </c>
      <c r="R327" s="37">
        <f t="shared" si="65"/>
        <v>-14</v>
      </c>
      <c r="S327" s="39">
        <f t="shared" si="64"/>
        <v>-16029.300000000001</v>
      </c>
      <c r="W327" s="50"/>
    </row>
    <row r="328" spans="1:23">
      <c r="A328" s="3" t="s">
        <v>496</v>
      </c>
      <c r="B328" s="3" t="s">
        <v>25</v>
      </c>
      <c r="C328" s="3" t="s">
        <v>358</v>
      </c>
      <c r="D328" s="3" t="s">
        <v>495</v>
      </c>
      <c r="E328" s="6">
        <v>15530.73</v>
      </c>
      <c r="F328" s="3" t="s">
        <v>343</v>
      </c>
      <c r="G328" s="50" t="s">
        <v>741</v>
      </c>
      <c r="H328" s="4" t="s">
        <v>741</v>
      </c>
      <c r="I328" s="3" t="s">
        <v>958</v>
      </c>
      <c r="J328" s="4" t="s">
        <v>1000</v>
      </c>
      <c r="K328" s="3" t="s">
        <v>23</v>
      </c>
      <c r="L328" s="4" t="s">
        <v>1001</v>
      </c>
      <c r="M328" s="36">
        <v>45661</v>
      </c>
      <c r="N328" s="36">
        <v>45674</v>
      </c>
      <c r="O328" s="37">
        <f t="shared" si="61"/>
        <v>-7</v>
      </c>
      <c r="P328" s="37">
        <f t="shared" si="63"/>
        <v>-14</v>
      </c>
      <c r="Q328" s="38">
        <v>0</v>
      </c>
      <c r="R328" s="37">
        <f t="shared" si="65"/>
        <v>-14</v>
      </c>
      <c r="S328" s="39">
        <f t="shared" si="64"/>
        <v>-217430.22</v>
      </c>
      <c r="W328" s="50"/>
    </row>
    <row r="329" spans="1:23">
      <c r="A329" s="3" t="s">
        <v>494</v>
      </c>
      <c r="B329" s="3" t="s">
        <v>25</v>
      </c>
      <c r="C329" s="3" t="s">
        <v>356</v>
      </c>
      <c r="D329" s="3" t="s">
        <v>495</v>
      </c>
      <c r="E329" s="6">
        <v>181422.76</v>
      </c>
      <c r="F329" s="3" t="s">
        <v>343</v>
      </c>
      <c r="G329" s="50" t="s">
        <v>741</v>
      </c>
      <c r="H329" s="4" t="s">
        <v>741</v>
      </c>
      <c r="I329" s="3" t="s">
        <v>958</v>
      </c>
      <c r="J329" s="4" t="s">
        <v>1000</v>
      </c>
      <c r="K329" s="3" t="s">
        <v>23</v>
      </c>
      <c r="L329" s="4" t="s">
        <v>1001</v>
      </c>
      <c r="M329" s="36">
        <v>45661</v>
      </c>
      <c r="N329" s="36">
        <v>45674</v>
      </c>
      <c r="O329" s="37">
        <f t="shared" ref="O329:O345" si="66">(M329-N329-1)/2</f>
        <v>-7</v>
      </c>
      <c r="P329" s="37">
        <f t="shared" si="63"/>
        <v>-14</v>
      </c>
      <c r="Q329" s="38">
        <v>0</v>
      </c>
      <c r="R329" s="37">
        <f t="shared" si="65"/>
        <v>-14</v>
      </c>
      <c r="S329" s="39">
        <f t="shared" si="64"/>
        <v>-2539918.64</v>
      </c>
      <c r="W329" s="50"/>
    </row>
    <row r="330" spans="1:23">
      <c r="A330" s="3" t="s">
        <v>497</v>
      </c>
      <c r="B330" s="3" t="s">
        <v>25</v>
      </c>
      <c r="C330" s="3" t="s">
        <v>359</v>
      </c>
      <c r="D330" s="3" t="s">
        <v>495</v>
      </c>
      <c r="E330" s="6">
        <v>1247.3</v>
      </c>
      <c r="F330" s="3" t="s">
        <v>343</v>
      </c>
      <c r="G330" s="50" t="s">
        <v>741</v>
      </c>
      <c r="H330" s="4" t="s">
        <v>741</v>
      </c>
      <c r="I330" s="3" t="s">
        <v>958</v>
      </c>
      <c r="J330" s="4" t="s">
        <v>1000</v>
      </c>
      <c r="K330" s="3" t="s">
        <v>23</v>
      </c>
      <c r="L330" s="4" t="s">
        <v>1001</v>
      </c>
      <c r="M330" s="36">
        <v>45661</v>
      </c>
      <c r="N330" s="36">
        <v>45674</v>
      </c>
      <c r="O330" s="37">
        <f t="shared" si="66"/>
        <v>-7</v>
      </c>
      <c r="P330" s="37">
        <f t="shared" ref="P330:P345" si="67">N330-G330+O330</f>
        <v>-14</v>
      </c>
      <c r="Q330" s="38">
        <v>0</v>
      </c>
      <c r="R330" s="37">
        <f t="shared" si="65"/>
        <v>-14</v>
      </c>
      <c r="S330" s="39">
        <f t="shared" ref="S330:S345" si="68">E330*R330</f>
        <v>-17462.2</v>
      </c>
      <c r="W330" s="50"/>
    </row>
    <row r="331" spans="1:23">
      <c r="A331" s="3" t="s">
        <v>496</v>
      </c>
      <c r="B331" s="3" t="s">
        <v>25</v>
      </c>
      <c r="C331" s="3" t="s">
        <v>358</v>
      </c>
      <c r="D331" s="3" t="s">
        <v>495</v>
      </c>
      <c r="E331" s="6">
        <v>16337.16</v>
      </c>
      <c r="F331" s="3" t="s">
        <v>343</v>
      </c>
      <c r="G331" s="50" t="s">
        <v>765</v>
      </c>
      <c r="H331" s="4" t="s">
        <v>960</v>
      </c>
      <c r="I331" s="3" t="s">
        <v>961</v>
      </c>
      <c r="J331" s="4" t="s">
        <v>1002</v>
      </c>
      <c r="K331" s="3" t="s">
        <v>23</v>
      </c>
      <c r="L331" s="4" t="s">
        <v>1003</v>
      </c>
      <c r="M331" s="36">
        <v>45675</v>
      </c>
      <c r="N331" s="36">
        <v>45688</v>
      </c>
      <c r="O331" s="37">
        <f t="shared" si="66"/>
        <v>-7</v>
      </c>
      <c r="P331" s="37">
        <f t="shared" si="67"/>
        <v>-14</v>
      </c>
      <c r="Q331" s="38">
        <v>0</v>
      </c>
      <c r="R331" s="37">
        <f t="shared" si="65"/>
        <v>-14</v>
      </c>
      <c r="S331" s="39">
        <f t="shared" si="68"/>
        <v>-228720.24</v>
      </c>
      <c r="W331" s="50"/>
    </row>
    <row r="332" spans="1:23">
      <c r="A332" s="3" t="s">
        <v>494</v>
      </c>
      <c r="B332" s="3" t="s">
        <v>25</v>
      </c>
      <c r="C332" s="3" t="s">
        <v>356</v>
      </c>
      <c r="D332" s="3" t="s">
        <v>495</v>
      </c>
      <c r="E332" s="6">
        <v>153961.06</v>
      </c>
      <c r="F332" s="3" t="s">
        <v>343</v>
      </c>
      <c r="G332" s="50" t="s">
        <v>765</v>
      </c>
      <c r="H332" s="4" t="s">
        <v>960</v>
      </c>
      <c r="I332" s="3" t="s">
        <v>961</v>
      </c>
      <c r="J332" s="4" t="s">
        <v>1002</v>
      </c>
      <c r="K332" s="3" t="s">
        <v>23</v>
      </c>
      <c r="L332" s="4" t="s">
        <v>1003</v>
      </c>
      <c r="M332" s="36">
        <v>45675</v>
      </c>
      <c r="N332" s="36">
        <v>45688</v>
      </c>
      <c r="O332" s="37">
        <f t="shared" si="66"/>
        <v>-7</v>
      </c>
      <c r="P332" s="37">
        <f t="shared" si="67"/>
        <v>-14</v>
      </c>
      <c r="Q332" s="38">
        <v>0</v>
      </c>
      <c r="R332" s="37">
        <f t="shared" si="65"/>
        <v>-14</v>
      </c>
      <c r="S332" s="39">
        <f t="shared" si="68"/>
        <v>-2155454.84</v>
      </c>
      <c r="W332" s="50"/>
    </row>
    <row r="333" spans="1:23">
      <c r="A333" s="3" t="s">
        <v>497</v>
      </c>
      <c r="B333" s="3" t="s">
        <v>25</v>
      </c>
      <c r="C333" s="3" t="s">
        <v>359</v>
      </c>
      <c r="D333" s="3" t="s">
        <v>495</v>
      </c>
      <c r="E333" s="6">
        <v>1620.27</v>
      </c>
      <c r="F333" s="3" t="s">
        <v>343</v>
      </c>
      <c r="G333" s="50" t="s">
        <v>765</v>
      </c>
      <c r="H333" s="4" t="s">
        <v>960</v>
      </c>
      <c r="I333" s="3" t="s">
        <v>961</v>
      </c>
      <c r="J333" s="4" t="s">
        <v>1002</v>
      </c>
      <c r="K333" s="3" t="s">
        <v>23</v>
      </c>
      <c r="L333" s="4" t="s">
        <v>1003</v>
      </c>
      <c r="M333" s="36">
        <v>45675</v>
      </c>
      <c r="N333" s="36">
        <v>45688</v>
      </c>
      <c r="O333" s="37">
        <f t="shared" si="66"/>
        <v>-7</v>
      </c>
      <c r="P333" s="37">
        <f t="shared" si="67"/>
        <v>-14</v>
      </c>
      <c r="Q333" s="38">
        <v>0</v>
      </c>
      <c r="R333" s="37">
        <f t="shared" si="65"/>
        <v>-14</v>
      </c>
      <c r="S333" s="39">
        <f t="shared" si="68"/>
        <v>-22683.78</v>
      </c>
      <c r="W333" s="50"/>
    </row>
    <row r="334" spans="1:23">
      <c r="A334" s="3" t="s">
        <v>494</v>
      </c>
      <c r="B334" s="3" t="s">
        <v>25</v>
      </c>
      <c r="C334" s="3" t="s">
        <v>356</v>
      </c>
      <c r="D334" s="3" t="s">
        <v>495</v>
      </c>
      <c r="E334" s="6">
        <v>153503.57999999999</v>
      </c>
      <c r="F334" s="3" t="s">
        <v>343</v>
      </c>
      <c r="G334" s="50" t="s">
        <v>787</v>
      </c>
      <c r="H334" s="4" t="s">
        <v>787</v>
      </c>
      <c r="I334" s="3" t="s">
        <v>963</v>
      </c>
      <c r="J334" s="4" t="s">
        <v>986</v>
      </c>
      <c r="K334" s="3" t="s">
        <v>23</v>
      </c>
      <c r="L334" s="4" t="s">
        <v>1004</v>
      </c>
      <c r="M334" s="36">
        <v>45689</v>
      </c>
      <c r="N334" s="36">
        <v>45702</v>
      </c>
      <c r="O334" s="37">
        <f t="shared" si="66"/>
        <v>-7</v>
      </c>
      <c r="P334" s="37">
        <f t="shared" si="67"/>
        <v>-14</v>
      </c>
      <c r="Q334" s="38">
        <v>0</v>
      </c>
      <c r="R334" s="37">
        <f t="shared" si="65"/>
        <v>-14</v>
      </c>
      <c r="S334" s="39">
        <f t="shared" si="68"/>
        <v>-2149050.1199999996</v>
      </c>
      <c r="W334" s="50"/>
    </row>
    <row r="335" spans="1:23">
      <c r="A335" s="3" t="s">
        <v>496</v>
      </c>
      <c r="B335" s="3" t="s">
        <v>25</v>
      </c>
      <c r="C335" s="3" t="s">
        <v>358</v>
      </c>
      <c r="D335" s="3" t="s">
        <v>495</v>
      </c>
      <c r="E335" s="6">
        <v>15475.53</v>
      </c>
      <c r="F335" s="3" t="s">
        <v>343</v>
      </c>
      <c r="G335" s="50" t="s">
        <v>787</v>
      </c>
      <c r="H335" s="4" t="s">
        <v>787</v>
      </c>
      <c r="I335" s="3" t="s">
        <v>963</v>
      </c>
      <c r="J335" s="4" t="s">
        <v>986</v>
      </c>
      <c r="K335" s="3" t="s">
        <v>23</v>
      </c>
      <c r="L335" s="4" t="s">
        <v>1004</v>
      </c>
      <c r="M335" s="36">
        <v>45689</v>
      </c>
      <c r="N335" s="36">
        <v>45702</v>
      </c>
      <c r="O335" s="37">
        <f t="shared" si="66"/>
        <v>-7</v>
      </c>
      <c r="P335" s="37">
        <f t="shared" si="67"/>
        <v>-14</v>
      </c>
      <c r="Q335" s="38">
        <v>0</v>
      </c>
      <c r="R335" s="37">
        <f t="shared" si="65"/>
        <v>-14</v>
      </c>
      <c r="S335" s="39">
        <f t="shared" si="68"/>
        <v>-216657.42</v>
      </c>
      <c r="W335" s="50"/>
    </row>
    <row r="336" spans="1:23">
      <c r="A336" s="3" t="s">
        <v>494</v>
      </c>
      <c r="B336" s="3" t="s">
        <v>25</v>
      </c>
      <c r="C336" s="3" t="s">
        <v>356</v>
      </c>
      <c r="D336" s="3" t="s">
        <v>495</v>
      </c>
      <c r="E336" s="6">
        <v>203671.81</v>
      </c>
      <c r="F336" s="3" t="s">
        <v>343</v>
      </c>
      <c r="G336" s="50" t="s">
        <v>822</v>
      </c>
      <c r="H336" s="4" t="s">
        <v>816</v>
      </c>
      <c r="I336" s="3" t="s">
        <v>965</v>
      </c>
      <c r="J336" s="4" t="s">
        <v>822</v>
      </c>
      <c r="K336" s="3" t="s">
        <v>23</v>
      </c>
      <c r="L336" s="4" t="s">
        <v>1005</v>
      </c>
      <c r="M336" s="36">
        <v>45703</v>
      </c>
      <c r="N336" s="36">
        <v>45716</v>
      </c>
      <c r="O336" s="37">
        <f t="shared" si="66"/>
        <v>-7</v>
      </c>
      <c r="P336" s="37">
        <f t="shared" si="67"/>
        <v>-14</v>
      </c>
      <c r="Q336" s="38">
        <v>0</v>
      </c>
      <c r="R336" s="37">
        <f t="shared" si="65"/>
        <v>-14</v>
      </c>
      <c r="S336" s="39">
        <f t="shared" si="68"/>
        <v>-2851405.34</v>
      </c>
      <c r="W336" s="50"/>
    </row>
    <row r="337" spans="1:23">
      <c r="A337" s="3" t="s">
        <v>497</v>
      </c>
      <c r="B337" s="3" t="s">
        <v>25</v>
      </c>
      <c r="C337" s="3" t="s">
        <v>359</v>
      </c>
      <c r="D337" s="3" t="s">
        <v>495</v>
      </c>
      <c r="E337" s="6">
        <v>1744.7</v>
      </c>
      <c r="F337" s="3" t="s">
        <v>343</v>
      </c>
      <c r="G337" s="50" t="s">
        <v>787</v>
      </c>
      <c r="H337" s="4" t="s">
        <v>787</v>
      </c>
      <c r="I337" s="3" t="s">
        <v>963</v>
      </c>
      <c r="J337" s="4" t="s">
        <v>986</v>
      </c>
      <c r="K337" s="3" t="s">
        <v>23</v>
      </c>
      <c r="L337" s="4" t="s">
        <v>1004</v>
      </c>
      <c r="M337" s="36">
        <v>45689</v>
      </c>
      <c r="N337" s="36">
        <v>45702</v>
      </c>
      <c r="O337" s="37">
        <f t="shared" si="66"/>
        <v>-7</v>
      </c>
      <c r="P337" s="37">
        <f t="shared" si="67"/>
        <v>-14</v>
      </c>
      <c r="Q337" s="38">
        <v>0</v>
      </c>
      <c r="R337" s="37">
        <f t="shared" si="65"/>
        <v>-14</v>
      </c>
      <c r="S337" s="39">
        <f t="shared" si="68"/>
        <v>-24425.8</v>
      </c>
      <c r="W337" s="50"/>
    </row>
    <row r="338" spans="1:23">
      <c r="A338" s="3" t="s">
        <v>496</v>
      </c>
      <c r="B338" s="3" t="s">
        <v>25</v>
      </c>
      <c r="C338" s="3" t="s">
        <v>358</v>
      </c>
      <c r="D338" s="3" t="s">
        <v>495</v>
      </c>
      <c r="E338" s="6">
        <v>15688.39</v>
      </c>
      <c r="F338" s="3" t="s">
        <v>343</v>
      </c>
      <c r="G338" s="50" t="s">
        <v>822</v>
      </c>
      <c r="H338" s="4" t="s">
        <v>816</v>
      </c>
      <c r="I338" s="3" t="s">
        <v>965</v>
      </c>
      <c r="J338" s="4" t="s">
        <v>822</v>
      </c>
      <c r="K338" s="3" t="s">
        <v>23</v>
      </c>
      <c r="L338" s="4" t="s">
        <v>1005</v>
      </c>
      <c r="M338" s="36">
        <v>45703</v>
      </c>
      <c r="N338" s="36">
        <v>45716</v>
      </c>
      <c r="O338" s="37">
        <f t="shared" si="66"/>
        <v>-7</v>
      </c>
      <c r="P338" s="37">
        <f t="shared" si="67"/>
        <v>-14</v>
      </c>
      <c r="Q338" s="38">
        <v>0</v>
      </c>
      <c r="R338" s="37">
        <f t="shared" si="65"/>
        <v>-14</v>
      </c>
      <c r="S338" s="39">
        <f t="shared" si="68"/>
        <v>-219637.46</v>
      </c>
      <c r="W338" s="50"/>
    </row>
    <row r="339" spans="1:23">
      <c r="A339" s="3" t="s">
        <v>497</v>
      </c>
      <c r="B339" s="3" t="s">
        <v>25</v>
      </c>
      <c r="C339" s="3" t="s">
        <v>359</v>
      </c>
      <c r="D339" s="3" t="s">
        <v>495</v>
      </c>
      <c r="E339" s="6">
        <v>1378.59</v>
      </c>
      <c r="F339" s="3" t="s">
        <v>343</v>
      </c>
      <c r="G339" s="50" t="s">
        <v>822</v>
      </c>
      <c r="H339" s="4" t="s">
        <v>816</v>
      </c>
      <c r="I339" s="3" t="s">
        <v>965</v>
      </c>
      <c r="J339" s="4" t="s">
        <v>822</v>
      </c>
      <c r="K339" s="3" t="s">
        <v>23</v>
      </c>
      <c r="L339" s="4" t="s">
        <v>1005</v>
      </c>
      <c r="M339" s="36">
        <v>45703</v>
      </c>
      <c r="N339" s="36">
        <v>45716</v>
      </c>
      <c r="O339" s="37">
        <f t="shared" si="66"/>
        <v>-7</v>
      </c>
      <c r="P339" s="37">
        <f t="shared" si="67"/>
        <v>-14</v>
      </c>
      <c r="Q339" s="38">
        <v>0</v>
      </c>
      <c r="R339" s="37">
        <f t="shared" si="65"/>
        <v>-14</v>
      </c>
      <c r="S339" s="39">
        <f t="shared" si="68"/>
        <v>-19300.259999999998</v>
      </c>
      <c r="W339" s="50"/>
    </row>
    <row r="340" spans="1:23">
      <c r="A340" s="3" t="s">
        <v>496</v>
      </c>
      <c r="B340" s="3" t="s">
        <v>25</v>
      </c>
      <c r="C340" s="3" t="s">
        <v>358</v>
      </c>
      <c r="D340" s="3" t="s">
        <v>495</v>
      </c>
      <c r="E340" s="6">
        <v>17302.72</v>
      </c>
      <c r="F340" s="3" t="s">
        <v>343</v>
      </c>
      <c r="G340" s="50" t="s">
        <v>829</v>
      </c>
      <c r="H340" s="4" t="s">
        <v>836</v>
      </c>
      <c r="I340" s="3" t="s">
        <v>967</v>
      </c>
      <c r="J340" s="4" t="s">
        <v>829</v>
      </c>
      <c r="K340" s="3" t="s">
        <v>23</v>
      </c>
      <c r="L340" s="4" t="s">
        <v>994</v>
      </c>
      <c r="M340" s="36">
        <v>45717</v>
      </c>
      <c r="N340" s="36">
        <v>45730</v>
      </c>
      <c r="O340" s="37">
        <f t="shared" si="66"/>
        <v>-7</v>
      </c>
      <c r="P340" s="37">
        <f t="shared" si="67"/>
        <v>-7</v>
      </c>
      <c r="Q340" s="38">
        <v>0</v>
      </c>
      <c r="R340" s="37">
        <f t="shared" si="65"/>
        <v>-7</v>
      </c>
      <c r="S340" s="39">
        <f t="shared" si="68"/>
        <v>-121119.04000000001</v>
      </c>
      <c r="W340" s="50"/>
    </row>
    <row r="341" spans="1:23">
      <c r="A341" s="3" t="s">
        <v>494</v>
      </c>
      <c r="B341" s="3" t="s">
        <v>25</v>
      </c>
      <c r="C341" s="3" t="s">
        <v>356</v>
      </c>
      <c r="D341" s="3" t="s">
        <v>495</v>
      </c>
      <c r="E341" s="6">
        <v>209024.56</v>
      </c>
      <c r="F341" s="3" t="s">
        <v>343</v>
      </c>
      <c r="G341" s="50" t="s">
        <v>829</v>
      </c>
      <c r="H341" s="4" t="s">
        <v>836</v>
      </c>
      <c r="I341" s="3" t="s">
        <v>967</v>
      </c>
      <c r="J341" s="4" t="s">
        <v>829</v>
      </c>
      <c r="K341" s="3" t="s">
        <v>23</v>
      </c>
      <c r="L341" s="4" t="s">
        <v>994</v>
      </c>
      <c r="M341" s="36">
        <v>45717</v>
      </c>
      <c r="N341" s="36">
        <v>45730</v>
      </c>
      <c r="O341" s="37">
        <f t="shared" si="66"/>
        <v>-7</v>
      </c>
      <c r="P341" s="37">
        <f t="shared" si="67"/>
        <v>-7</v>
      </c>
      <c r="Q341" s="38">
        <v>0</v>
      </c>
      <c r="R341" s="37">
        <f t="shared" si="65"/>
        <v>-7</v>
      </c>
      <c r="S341" s="39">
        <f t="shared" si="68"/>
        <v>-1463171.92</v>
      </c>
      <c r="W341" s="50"/>
    </row>
    <row r="342" spans="1:23">
      <c r="A342" s="3" t="s">
        <v>497</v>
      </c>
      <c r="B342" s="3" t="s">
        <v>25</v>
      </c>
      <c r="C342" s="3" t="s">
        <v>359</v>
      </c>
      <c r="D342" s="3" t="s">
        <v>495</v>
      </c>
      <c r="E342" s="6">
        <v>576.64</v>
      </c>
      <c r="F342" s="3" t="s">
        <v>343</v>
      </c>
      <c r="G342" s="50" t="s">
        <v>829</v>
      </c>
      <c r="H342" s="4" t="s">
        <v>836</v>
      </c>
      <c r="I342" s="3" t="s">
        <v>967</v>
      </c>
      <c r="J342" s="4" t="s">
        <v>829</v>
      </c>
      <c r="K342" s="3" t="s">
        <v>23</v>
      </c>
      <c r="L342" s="4" t="s">
        <v>994</v>
      </c>
      <c r="M342" s="36">
        <v>45717</v>
      </c>
      <c r="N342" s="36">
        <v>45730</v>
      </c>
      <c r="O342" s="37">
        <f t="shared" si="66"/>
        <v>-7</v>
      </c>
      <c r="P342" s="37">
        <f t="shared" si="67"/>
        <v>-7</v>
      </c>
      <c r="Q342" s="38">
        <v>0</v>
      </c>
      <c r="R342" s="37">
        <f t="shared" si="65"/>
        <v>-7</v>
      </c>
      <c r="S342" s="39">
        <f t="shared" si="68"/>
        <v>-4036.48</v>
      </c>
      <c r="W342" s="50"/>
    </row>
    <row r="343" spans="1:23">
      <c r="A343" s="3" t="s">
        <v>496</v>
      </c>
      <c r="B343" s="3" t="s">
        <v>25</v>
      </c>
      <c r="C343" s="3" t="s">
        <v>358</v>
      </c>
      <c r="D343" s="3" t="s">
        <v>495</v>
      </c>
      <c r="E343" s="6">
        <v>15542.2</v>
      </c>
      <c r="F343" s="3" t="s">
        <v>343</v>
      </c>
      <c r="G343" s="50" t="s">
        <v>852</v>
      </c>
      <c r="H343" s="4" t="s">
        <v>852</v>
      </c>
      <c r="I343" s="3" t="s">
        <v>969</v>
      </c>
      <c r="J343" s="4" t="s">
        <v>1006</v>
      </c>
      <c r="K343" s="3" t="s">
        <v>23</v>
      </c>
      <c r="L343" s="4" t="s">
        <v>1007</v>
      </c>
      <c r="M343" s="36">
        <v>45731</v>
      </c>
      <c r="N343" s="36">
        <v>45744</v>
      </c>
      <c r="O343" s="37">
        <f t="shared" si="66"/>
        <v>-7</v>
      </c>
      <c r="P343" s="37">
        <f t="shared" si="67"/>
        <v>0</v>
      </c>
      <c r="Q343" s="38">
        <v>0</v>
      </c>
      <c r="R343" s="37">
        <f t="shared" si="65"/>
        <v>0</v>
      </c>
      <c r="S343" s="39">
        <f t="shared" si="68"/>
        <v>0</v>
      </c>
      <c r="W343" s="50"/>
    </row>
    <row r="344" spans="1:23">
      <c r="A344" s="3" t="s">
        <v>494</v>
      </c>
      <c r="B344" s="3" t="s">
        <v>25</v>
      </c>
      <c r="C344" s="3" t="s">
        <v>356</v>
      </c>
      <c r="D344" s="3" t="s">
        <v>495</v>
      </c>
      <c r="E344" s="6">
        <v>144161.70000000001</v>
      </c>
      <c r="F344" s="3" t="s">
        <v>343</v>
      </c>
      <c r="G344" s="50" t="s">
        <v>852</v>
      </c>
      <c r="H344" s="4" t="s">
        <v>852</v>
      </c>
      <c r="I344" s="3" t="s">
        <v>969</v>
      </c>
      <c r="J344" s="4" t="s">
        <v>1006</v>
      </c>
      <c r="K344" s="3" t="s">
        <v>23</v>
      </c>
      <c r="L344" s="4" t="s">
        <v>1007</v>
      </c>
      <c r="M344" s="36">
        <v>45731</v>
      </c>
      <c r="N344" s="36">
        <v>45744</v>
      </c>
      <c r="O344" s="37">
        <f t="shared" si="66"/>
        <v>-7</v>
      </c>
      <c r="P344" s="37">
        <f t="shared" si="67"/>
        <v>0</v>
      </c>
      <c r="Q344" s="38">
        <v>0</v>
      </c>
      <c r="R344" s="37">
        <f t="shared" si="65"/>
        <v>0</v>
      </c>
      <c r="S344" s="39">
        <f t="shared" si="68"/>
        <v>0</v>
      </c>
      <c r="W344" s="50"/>
    </row>
    <row r="345" spans="1:23">
      <c r="A345" s="3" t="s">
        <v>497</v>
      </c>
      <c r="B345" s="3" t="s">
        <v>25</v>
      </c>
      <c r="C345" s="3" t="s">
        <v>359</v>
      </c>
      <c r="D345" s="3" t="s">
        <v>495</v>
      </c>
      <c r="E345" s="6">
        <v>1770.85</v>
      </c>
      <c r="F345" s="3" t="s">
        <v>343</v>
      </c>
      <c r="G345" s="50" t="s">
        <v>852</v>
      </c>
      <c r="H345" s="4" t="s">
        <v>852</v>
      </c>
      <c r="I345" s="3" t="s">
        <v>969</v>
      </c>
      <c r="J345" s="4" t="s">
        <v>1006</v>
      </c>
      <c r="K345" s="3" t="s">
        <v>23</v>
      </c>
      <c r="L345" s="4" t="s">
        <v>1007</v>
      </c>
      <c r="M345" s="36">
        <v>45731</v>
      </c>
      <c r="N345" s="36">
        <v>45744</v>
      </c>
      <c r="O345" s="37">
        <f t="shared" si="66"/>
        <v>-7</v>
      </c>
      <c r="P345" s="37">
        <f t="shared" si="67"/>
        <v>0</v>
      </c>
      <c r="Q345" s="38">
        <v>0</v>
      </c>
      <c r="R345" s="37">
        <f t="shared" si="65"/>
        <v>0</v>
      </c>
      <c r="S345" s="39">
        <f t="shared" si="68"/>
        <v>0</v>
      </c>
      <c r="W345" s="50"/>
    </row>
    <row r="346" spans="1:23" ht="13.5" thickBot="1">
      <c r="E346" s="43">
        <f>SUM(E265:E345)</f>
        <v>4641705.2399999993</v>
      </c>
      <c r="S346" s="43">
        <f>SUM(S265:S345)</f>
        <v>-61134899.419999957</v>
      </c>
      <c r="T346" s="45">
        <f>S346/E346</f>
        <v>-13.170784498155674</v>
      </c>
    </row>
    <row r="347" spans="1:23" ht="14.25" thickTop="1" thickBot="1"/>
    <row r="348" spans="1:23" ht="17.25" thickTop="1" thickBot="1">
      <c r="A348" s="70" t="s">
        <v>1035</v>
      </c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2"/>
    </row>
    <row r="349" spans="1:23" ht="39.75" thickTop="1" thickBot="1">
      <c r="A349" s="1" t="s">
        <v>488</v>
      </c>
      <c r="B349" s="1" t="s">
        <v>3</v>
      </c>
      <c r="C349" s="1" t="s">
        <v>489</v>
      </c>
      <c r="D349" s="1" t="s">
        <v>7</v>
      </c>
      <c r="E349" s="1" t="s">
        <v>17</v>
      </c>
      <c r="F349" s="1" t="s">
        <v>5</v>
      </c>
      <c r="G349" s="1" t="s">
        <v>490</v>
      </c>
      <c r="H349" s="1" t="s">
        <v>353</v>
      </c>
      <c r="I349" s="1" t="s">
        <v>354</v>
      </c>
      <c r="J349" s="1" t="s">
        <v>491</v>
      </c>
      <c r="K349" s="1" t="s">
        <v>492</v>
      </c>
      <c r="L349" s="1" t="s">
        <v>493</v>
      </c>
      <c r="M349" s="69" t="s">
        <v>1028</v>
      </c>
      <c r="N349" s="69" t="s">
        <v>1029</v>
      </c>
      <c r="O349" s="69" t="s">
        <v>1030</v>
      </c>
      <c r="P349" s="69" t="s">
        <v>1031</v>
      </c>
      <c r="Q349" s="69" t="s">
        <v>1032</v>
      </c>
      <c r="R349" s="69" t="s">
        <v>1018</v>
      </c>
      <c r="S349" s="69" t="s">
        <v>1017</v>
      </c>
      <c r="T349" s="69" t="s">
        <v>1033</v>
      </c>
    </row>
    <row r="350" spans="1:23">
      <c r="A350" s="3" t="s">
        <v>494</v>
      </c>
      <c r="B350" s="3" t="s">
        <v>25</v>
      </c>
      <c r="C350" s="3" t="s">
        <v>356</v>
      </c>
      <c r="D350" s="3" t="s">
        <v>495</v>
      </c>
      <c r="E350" s="6">
        <v>310714.02</v>
      </c>
      <c r="F350" s="3" t="s">
        <v>345</v>
      </c>
      <c r="G350" s="4" t="s">
        <v>121</v>
      </c>
      <c r="H350" s="4" t="s">
        <v>269</v>
      </c>
      <c r="I350" s="3" t="s">
        <v>346</v>
      </c>
      <c r="J350" s="4" t="s">
        <v>121</v>
      </c>
      <c r="K350" s="3" t="s">
        <v>23</v>
      </c>
      <c r="L350" s="4" t="s">
        <v>498</v>
      </c>
      <c r="M350" s="36">
        <f>EOMONTH(G350,-3)+1</f>
        <v>45323</v>
      </c>
      <c r="N350" s="36">
        <f>EOMONTH(M350,1)</f>
        <v>45382</v>
      </c>
      <c r="O350" s="37">
        <f t="shared" ref="O350:O413" si="69">(M350-N350-1)/2</f>
        <v>-30</v>
      </c>
      <c r="P350" s="37">
        <f>N350-G350+O350</f>
        <v>-35</v>
      </c>
      <c r="Q350" s="38">
        <v>0</v>
      </c>
      <c r="R350" s="37">
        <f t="shared" ref="R350:R385" si="70">SUM(P350:Q350)</f>
        <v>-35</v>
      </c>
      <c r="S350" s="39">
        <f>E350*R350</f>
        <v>-10874990.700000001</v>
      </c>
    </row>
    <row r="351" spans="1:23">
      <c r="A351" s="3" t="s">
        <v>496</v>
      </c>
      <c r="B351" s="3" t="s">
        <v>25</v>
      </c>
      <c r="C351" s="3" t="s">
        <v>358</v>
      </c>
      <c r="D351" s="3" t="s">
        <v>495</v>
      </c>
      <c r="E351" s="6">
        <v>33967.449999999997</v>
      </c>
      <c r="F351" s="3" t="s">
        <v>345</v>
      </c>
      <c r="G351" s="4" t="s">
        <v>121</v>
      </c>
      <c r="H351" s="4" t="s">
        <v>269</v>
      </c>
      <c r="I351" s="3" t="s">
        <v>346</v>
      </c>
      <c r="J351" s="4" t="s">
        <v>121</v>
      </c>
      <c r="K351" s="3" t="s">
        <v>23</v>
      </c>
      <c r="L351" s="4" t="s">
        <v>498</v>
      </c>
      <c r="M351" s="36">
        <f t="shared" ref="M351:M414" si="71">EOMONTH(G351,-3)+1</f>
        <v>45323</v>
      </c>
      <c r="N351" s="36">
        <f t="shared" ref="N351:N414" si="72">EOMONTH(M351,1)</f>
        <v>45382</v>
      </c>
      <c r="O351" s="37">
        <f t="shared" si="69"/>
        <v>-30</v>
      </c>
      <c r="P351" s="37">
        <f t="shared" ref="P351:P414" si="73">N351-G351+O351</f>
        <v>-35</v>
      </c>
      <c r="Q351" s="38">
        <v>0</v>
      </c>
      <c r="R351" s="37">
        <f t="shared" si="70"/>
        <v>-35</v>
      </c>
      <c r="S351" s="39">
        <f t="shared" ref="S351:S414" si="74">E351*R351</f>
        <v>-1188860.75</v>
      </c>
    </row>
    <row r="352" spans="1:23">
      <c r="A352" s="3" t="s">
        <v>497</v>
      </c>
      <c r="B352" s="3" t="s">
        <v>25</v>
      </c>
      <c r="C352" s="3" t="s">
        <v>359</v>
      </c>
      <c r="D352" s="3" t="s">
        <v>495</v>
      </c>
      <c r="E352" s="6">
        <v>3274.51</v>
      </c>
      <c r="F352" s="3" t="s">
        <v>345</v>
      </c>
      <c r="G352" s="4" t="s">
        <v>121</v>
      </c>
      <c r="H352" s="4" t="s">
        <v>269</v>
      </c>
      <c r="I352" s="3" t="s">
        <v>346</v>
      </c>
      <c r="J352" s="4" t="s">
        <v>121</v>
      </c>
      <c r="K352" s="3" t="s">
        <v>23</v>
      </c>
      <c r="L352" s="4" t="s">
        <v>498</v>
      </c>
      <c r="M352" s="36">
        <f t="shared" si="71"/>
        <v>45323</v>
      </c>
      <c r="N352" s="36">
        <f t="shared" si="72"/>
        <v>45382</v>
      </c>
      <c r="O352" s="37">
        <f t="shared" si="69"/>
        <v>-30</v>
      </c>
      <c r="P352" s="37">
        <f t="shared" si="73"/>
        <v>-35</v>
      </c>
      <c r="Q352" s="38">
        <v>0</v>
      </c>
      <c r="R352" s="37">
        <f t="shared" si="70"/>
        <v>-35</v>
      </c>
      <c r="S352" s="39">
        <f t="shared" si="74"/>
        <v>-114607.85</v>
      </c>
    </row>
    <row r="353" spans="1:19">
      <c r="A353" s="3" t="s">
        <v>494</v>
      </c>
      <c r="B353" s="3" t="s">
        <v>25</v>
      </c>
      <c r="C353" s="3" t="s">
        <v>356</v>
      </c>
      <c r="D353" s="3" t="s">
        <v>495</v>
      </c>
      <c r="E353" s="6">
        <v>397508.5</v>
      </c>
      <c r="F353" s="3" t="s">
        <v>345</v>
      </c>
      <c r="G353" s="4" t="s">
        <v>160</v>
      </c>
      <c r="H353" s="4" t="s">
        <v>79</v>
      </c>
      <c r="I353" s="3" t="s">
        <v>346</v>
      </c>
      <c r="J353" s="4" t="s">
        <v>427</v>
      </c>
      <c r="K353" s="3" t="s">
        <v>23</v>
      </c>
      <c r="L353" s="4" t="s">
        <v>142</v>
      </c>
      <c r="M353" s="36">
        <f t="shared" si="71"/>
        <v>45323</v>
      </c>
      <c r="N353" s="36">
        <f t="shared" si="72"/>
        <v>45382</v>
      </c>
      <c r="O353" s="37">
        <f t="shared" si="69"/>
        <v>-30</v>
      </c>
      <c r="P353" s="37">
        <f t="shared" si="73"/>
        <v>-49</v>
      </c>
      <c r="Q353" s="38">
        <v>0</v>
      </c>
      <c r="R353" s="37">
        <f t="shared" si="70"/>
        <v>-49</v>
      </c>
      <c r="S353" s="39">
        <f t="shared" si="74"/>
        <v>-19477916.5</v>
      </c>
    </row>
    <row r="354" spans="1:19">
      <c r="A354" s="3" t="s">
        <v>496</v>
      </c>
      <c r="B354" s="3" t="s">
        <v>25</v>
      </c>
      <c r="C354" s="3" t="s">
        <v>358</v>
      </c>
      <c r="D354" s="3" t="s">
        <v>495</v>
      </c>
      <c r="E354" s="6">
        <v>35463.11</v>
      </c>
      <c r="F354" s="3" t="s">
        <v>345</v>
      </c>
      <c r="G354" s="4" t="s">
        <v>160</v>
      </c>
      <c r="H354" s="4" t="s">
        <v>79</v>
      </c>
      <c r="I354" s="3" t="s">
        <v>346</v>
      </c>
      <c r="J354" s="4" t="s">
        <v>427</v>
      </c>
      <c r="K354" s="3" t="s">
        <v>23</v>
      </c>
      <c r="L354" s="4" t="s">
        <v>142</v>
      </c>
      <c r="M354" s="36">
        <f t="shared" si="71"/>
        <v>45323</v>
      </c>
      <c r="N354" s="36">
        <f t="shared" si="72"/>
        <v>45382</v>
      </c>
      <c r="O354" s="37">
        <f t="shared" si="69"/>
        <v>-30</v>
      </c>
      <c r="P354" s="37">
        <f t="shared" si="73"/>
        <v>-49</v>
      </c>
      <c r="Q354" s="38">
        <v>0</v>
      </c>
      <c r="R354" s="37">
        <f t="shared" si="70"/>
        <v>-49</v>
      </c>
      <c r="S354" s="39">
        <f t="shared" si="74"/>
        <v>-1737692.3900000001</v>
      </c>
    </row>
    <row r="355" spans="1:19">
      <c r="A355" s="3" t="s">
        <v>497</v>
      </c>
      <c r="B355" s="3" t="s">
        <v>25</v>
      </c>
      <c r="C355" s="3" t="s">
        <v>359</v>
      </c>
      <c r="D355" s="3" t="s">
        <v>495</v>
      </c>
      <c r="E355" s="6">
        <v>4997.32</v>
      </c>
      <c r="F355" s="3" t="s">
        <v>345</v>
      </c>
      <c r="G355" s="4" t="s">
        <v>160</v>
      </c>
      <c r="H355" s="4" t="s">
        <v>79</v>
      </c>
      <c r="I355" s="3" t="s">
        <v>346</v>
      </c>
      <c r="J355" s="4" t="s">
        <v>427</v>
      </c>
      <c r="K355" s="3" t="s">
        <v>23</v>
      </c>
      <c r="L355" s="4" t="s">
        <v>142</v>
      </c>
      <c r="M355" s="36">
        <f t="shared" si="71"/>
        <v>45323</v>
      </c>
      <c r="N355" s="36">
        <f t="shared" si="72"/>
        <v>45382</v>
      </c>
      <c r="O355" s="37">
        <f t="shared" si="69"/>
        <v>-30</v>
      </c>
      <c r="P355" s="37">
        <f t="shared" si="73"/>
        <v>-49</v>
      </c>
      <c r="Q355" s="38">
        <v>0</v>
      </c>
      <c r="R355" s="37">
        <f t="shared" si="70"/>
        <v>-49</v>
      </c>
      <c r="S355" s="39">
        <f t="shared" si="74"/>
        <v>-244868.68</v>
      </c>
    </row>
    <row r="356" spans="1:19">
      <c r="A356" s="3" t="s">
        <v>494</v>
      </c>
      <c r="B356" s="3" t="s">
        <v>25</v>
      </c>
      <c r="C356" s="3" t="s">
        <v>356</v>
      </c>
      <c r="D356" s="3" t="s">
        <v>495</v>
      </c>
      <c r="E356" s="6">
        <v>3.46</v>
      </c>
      <c r="F356" s="3" t="s">
        <v>345</v>
      </c>
      <c r="G356" s="4" t="s">
        <v>522</v>
      </c>
      <c r="H356" s="4" t="s">
        <v>79</v>
      </c>
      <c r="I356" s="3" t="s">
        <v>346</v>
      </c>
      <c r="J356" s="4" t="s">
        <v>427</v>
      </c>
      <c r="K356" s="3" t="s">
        <v>23</v>
      </c>
      <c r="L356" s="4" t="s">
        <v>142</v>
      </c>
      <c r="M356" s="36">
        <f t="shared" si="71"/>
        <v>45323</v>
      </c>
      <c r="N356" s="36">
        <f t="shared" si="72"/>
        <v>45382</v>
      </c>
      <c r="O356" s="37">
        <f t="shared" si="69"/>
        <v>-30</v>
      </c>
      <c r="P356" s="37">
        <f t="shared" si="73"/>
        <v>-53</v>
      </c>
      <c r="Q356" s="38">
        <v>0</v>
      </c>
      <c r="R356" s="37">
        <f t="shared" si="70"/>
        <v>-53</v>
      </c>
      <c r="S356" s="39">
        <f t="shared" si="74"/>
        <v>-183.38</v>
      </c>
    </row>
    <row r="357" spans="1:19">
      <c r="A357" s="3" t="s">
        <v>496</v>
      </c>
      <c r="B357" s="3" t="s">
        <v>25</v>
      </c>
      <c r="C357" s="3" t="s">
        <v>358</v>
      </c>
      <c r="D357" s="3" t="s">
        <v>495</v>
      </c>
      <c r="E357" s="6">
        <v>37293.21</v>
      </c>
      <c r="F357" s="3" t="s">
        <v>345</v>
      </c>
      <c r="G357" s="4" t="s">
        <v>146</v>
      </c>
      <c r="H357" s="4" t="s">
        <v>523</v>
      </c>
      <c r="I357" s="3" t="s">
        <v>346</v>
      </c>
      <c r="J357" s="4" t="s">
        <v>524</v>
      </c>
      <c r="K357" s="3" t="s">
        <v>23</v>
      </c>
      <c r="L357" s="4" t="s">
        <v>195</v>
      </c>
      <c r="M357" s="36">
        <f t="shared" si="71"/>
        <v>45352</v>
      </c>
      <c r="N357" s="36">
        <f t="shared" si="72"/>
        <v>45412</v>
      </c>
      <c r="O357" s="37">
        <f t="shared" si="69"/>
        <v>-30.5</v>
      </c>
      <c r="P357" s="37">
        <f t="shared" si="73"/>
        <v>-33.5</v>
      </c>
      <c r="Q357" s="38">
        <v>0</v>
      </c>
      <c r="R357" s="37">
        <f t="shared" si="70"/>
        <v>-33.5</v>
      </c>
      <c r="S357" s="39">
        <f t="shared" si="74"/>
        <v>-1249322.5349999999</v>
      </c>
    </row>
    <row r="358" spans="1:19">
      <c r="A358" s="3" t="s">
        <v>494</v>
      </c>
      <c r="B358" s="3" t="s">
        <v>25</v>
      </c>
      <c r="C358" s="3" t="s">
        <v>356</v>
      </c>
      <c r="D358" s="3" t="s">
        <v>495</v>
      </c>
      <c r="E358" s="6">
        <v>309471.71000000002</v>
      </c>
      <c r="F358" s="3" t="s">
        <v>345</v>
      </c>
      <c r="G358" s="4" t="s">
        <v>146</v>
      </c>
      <c r="H358" s="4" t="s">
        <v>523</v>
      </c>
      <c r="I358" s="3" t="s">
        <v>346</v>
      </c>
      <c r="J358" s="4" t="s">
        <v>524</v>
      </c>
      <c r="K358" s="3" t="s">
        <v>23</v>
      </c>
      <c r="L358" s="4" t="s">
        <v>195</v>
      </c>
      <c r="M358" s="36">
        <f t="shared" si="71"/>
        <v>45352</v>
      </c>
      <c r="N358" s="36">
        <f t="shared" si="72"/>
        <v>45412</v>
      </c>
      <c r="O358" s="37">
        <f t="shared" si="69"/>
        <v>-30.5</v>
      </c>
      <c r="P358" s="37">
        <f t="shared" si="73"/>
        <v>-33.5</v>
      </c>
      <c r="Q358" s="38">
        <v>0</v>
      </c>
      <c r="R358" s="37">
        <f t="shared" si="70"/>
        <v>-33.5</v>
      </c>
      <c r="S358" s="39">
        <f t="shared" si="74"/>
        <v>-10367302.285</v>
      </c>
    </row>
    <row r="359" spans="1:19">
      <c r="A359" s="3" t="s">
        <v>497</v>
      </c>
      <c r="B359" s="3" t="s">
        <v>25</v>
      </c>
      <c r="C359" s="3" t="s">
        <v>359</v>
      </c>
      <c r="D359" s="3" t="s">
        <v>495</v>
      </c>
      <c r="E359" s="6">
        <v>3732.75</v>
      </c>
      <c r="F359" s="3" t="s">
        <v>345</v>
      </c>
      <c r="G359" s="4" t="s">
        <v>146</v>
      </c>
      <c r="H359" s="4" t="s">
        <v>523</v>
      </c>
      <c r="I359" s="3" t="s">
        <v>346</v>
      </c>
      <c r="J359" s="4" t="s">
        <v>524</v>
      </c>
      <c r="K359" s="3" t="s">
        <v>23</v>
      </c>
      <c r="L359" s="4" t="s">
        <v>195</v>
      </c>
      <c r="M359" s="36">
        <f t="shared" si="71"/>
        <v>45352</v>
      </c>
      <c r="N359" s="36">
        <f t="shared" si="72"/>
        <v>45412</v>
      </c>
      <c r="O359" s="37">
        <f t="shared" si="69"/>
        <v>-30.5</v>
      </c>
      <c r="P359" s="37">
        <f t="shared" si="73"/>
        <v>-33.5</v>
      </c>
      <c r="Q359" s="38">
        <v>0</v>
      </c>
      <c r="R359" s="37">
        <f t="shared" si="70"/>
        <v>-33.5</v>
      </c>
      <c r="S359" s="39">
        <f t="shared" si="74"/>
        <v>-125047.125</v>
      </c>
    </row>
    <row r="360" spans="1:19">
      <c r="A360" s="3" t="s">
        <v>494</v>
      </c>
      <c r="B360" s="3" t="s">
        <v>25</v>
      </c>
      <c r="C360" s="3" t="s">
        <v>356</v>
      </c>
      <c r="D360" s="3" t="s">
        <v>495</v>
      </c>
      <c r="E360" s="6">
        <v>7070.97</v>
      </c>
      <c r="F360" s="3" t="s">
        <v>345</v>
      </c>
      <c r="G360" s="4" t="s">
        <v>230</v>
      </c>
      <c r="H360" s="4" t="s">
        <v>523</v>
      </c>
      <c r="I360" s="3" t="s">
        <v>346</v>
      </c>
      <c r="J360" s="4" t="s">
        <v>524</v>
      </c>
      <c r="K360" s="3" t="s">
        <v>23</v>
      </c>
      <c r="L360" s="4" t="s">
        <v>195</v>
      </c>
      <c r="M360" s="36">
        <f t="shared" si="71"/>
        <v>45352</v>
      </c>
      <c r="N360" s="36">
        <f t="shared" si="72"/>
        <v>45412</v>
      </c>
      <c r="O360" s="37">
        <f t="shared" si="69"/>
        <v>-30.5</v>
      </c>
      <c r="P360" s="37">
        <f t="shared" si="73"/>
        <v>-36.5</v>
      </c>
      <c r="Q360" s="38">
        <v>0</v>
      </c>
      <c r="R360" s="37">
        <f t="shared" si="70"/>
        <v>-36.5</v>
      </c>
      <c r="S360" s="39">
        <f t="shared" si="74"/>
        <v>-258090.405</v>
      </c>
    </row>
    <row r="361" spans="1:19">
      <c r="A361" s="3" t="s">
        <v>494</v>
      </c>
      <c r="B361" s="3" t="s">
        <v>25</v>
      </c>
      <c r="C361" s="3" t="s">
        <v>356</v>
      </c>
      <c r="D361" s="3" t="s">
        <v>495</v>
      </c>
      <c r="E361" s="6">
        <v>334461.55</v>
      </c>
      <c r="F361" s="3" t="s">
        <v>345</v>
      </c>
      <c r="G361" s="4" t="s">
        <v>185</v>
      </c>
      <c r="H361" s="4" t="s">
        <v>523</v>
      </c>
      <c r="I361" s="3" t="s">
        <v>346</v>
      </c>
      <c r="J361" s="4" t="s">
        <v>524</v>
      </c>
      <c r="K361" s="3" t="s">
        <v>23</v>
      </c>
      <c r="L361" s="4" t="s">
        <v>195</v>
      </c>
      <c r="M361" s="36">
        <f t="shared" si="71"/>
        <v>45352</v>
      </c>
      <c r="N361" s="36">
        <f t="shared" si="72"/>
        <v>45412</v>
      </c>
      <c r="O361" s="37">
        <f t="shared" si="69"/>
        <v>-30.5</v>
      </c>
      <c r="P361" s="37">
        <f t="shared" si="73"/>
        <v>-47.5</v>
      </c>
      <c r="Q361" s="38">
        <v>0</v>
      </c>
      <c r="R361" s="37">
        <f t="shared" si="70"/>
        <v>-47.5</v>
      </c>
      <c r="S361" s="39">
        <f t="shared" si="74"/>
        <v>-15886923.625</v>
      </c>
    </row>
    <row r="362" spans="1:19">
      <c r="A362" s="3" t="s">
        <v>496</v>
      </c>
      <c r="B362" s="3" t="s">
        <v>25</v>
      </c>
      <c r="C362" s="3" t="s">
        <v>358</v>
      </c>
      <c r="D362" s="3" t="s">
        <v>495</v>
      </c>
      <c r="E362" s="6">
        <v>30774.27</v>
      </c>
      <c r="F362" s="3" t="s">
        <v>345</v>
      </c>
      <c r="G362" s="4" t="s">
        <v>185</v>
      </c>
      <c r="H362" s="4" t="s">
        <v>523</v>
      </c>
      <c r="I362" s="3" t="s">
        <v>346</v>
      </c>
      <c r="J362" s="4" t="s">
        <v>524</v>
      </c>
      <c r="K362" s="3" t="s">
        <v>23</v>
      </c>
      <c r="L362" s="4" t="s">
        <v>195</v>
      </c>
      <c r="M362" s="36">
        <f t="shared" si="71"/>
        <v>45352</v>
      </c>
      <c r="N362" s="36">
        <f t="shared" si="72"/>
        <v>45412</v>
      </c>
      <c r="O362" s="37">
        <f t="shared" si="69"/>
        <v>-30.5</v>
      </c>
      <c r="P362" s="37">
        <f t="shared" si="73"/>
        <v>-47.5</v>
      </c>
      <c r="Q362" s="38">
        <v>0</v>
      </c>
      <c r="R362" s="37">
        <f t="shared" si="70"/>
        <v>-47.5</v>
      </c>
      <c r="S362" s="39">
        <f t="shared" si="74"/>
        <v>-1461777.825</v>
      </c>
    </row>
    <row r="363" spans="1:19">
      <c r="A363" s="3" t="s">
        <v>497</v>
      </c>
      <c r="B363" s="3" t="s">
        <v>25</v>
      </c>
      <c r="C363" s="3" t="s">
        <v>359</v>
      </c>
      <c r="D363" s="3" t="s">
        <v>495</v>
      </c>
      <c r="E363" s="6">
        <v>4495.96</v>
      </c>
      <c r="F363" s="3" t="s">
        <v>345</v>
      </c>
      <c r="G363" s="4" t="s">
        <v>185</v>
      </c>
      <c r="H363" s="4" t="s">
        <v>523</v>
      </c>
      <c r="I363" s="3" t="s">
        <v>346</v>
      </c>
      <c r="J363" s="4" t="s">
        <v>524</v>
      </c>
      <c r="K363" s="3" t="s">
        <v>23</v>
      </c>
      <c r="L363" s="4" t="s">
        <v>195</v>
      </c>
      <c r="M363" s="36">
        <f t="shared" si="71"/>
        <v>45352</v>
      </c>
      <c r="N363" s="36">
        <f t="shared" si="72"/>
        <v>45412</v>
      </c>
      <c r="O363" s="37">
        <f t="shared" si="69"/>
        <v>-30.5</v>
      </c>
      <c r="P363" s="37">
        <f t="shared" si="73"/>
        <v>-47.5</v>
      </c>
      <c r="Q363" s="38">
        <v>0</v>
      </c>
      <c r="R363" s="37">
        <f t="shared" si="70"/>
        <v>-47.5</v>
      </c>
      <c r="S363" s="39">
        <f t="shared" si="74"/>
        <v>-213558.1</v>
      </c>
    </row>
    <row r="364" spans="1:19">
      <c r="A364" s="3" t="s">
        <v>496</v>
      </c>
      <c r="B364" s="3" t="s">
        <v>25</v>
      </c>
      <c r="C364" s="3" t="s">
        <v>358</v>
      </c>
      <c r="D364" s="3" t="s">
        <v>495</v>
      </c>
      <c r="E364" s="6">
        <v>38908.43</v>
      </c>
      <c r="F364" s="3" t="s">
        <v>345</v>
      </c>
      <c r="G364" s="4" t="s">
        <v>199</v>
      </c>
      <c r="H364" s="4" t="s">
        <v>199</v>
      </c>
      <c r="I364" s="3" t="s">
        <v>346</v>
      </c>
      <c r="J364" s="4" t="s">
        <v>512</v>
      </c>
      <c r="K364" s="3" t="s">
        <v>23</v>
      </c>
      <c r="L364" s="4" t="s">
        <v>233</v>
      </c>
      <c r="M364" s="36">
        <f t="shared" si="71"/>
        <v>45352</v>
      </c>
      <c r="N364" s="36">
        <f t="shared" si="72"/>
        <v>45412</v>
      </c>
      <c r="O364" s="37">
        <f t="shared" si="69"/>
        <v>-30.5</v>
      </c>
      <c r="P364" s="37">
        <f t="shared" si="73"/>
        <v>-61.5</v>
      </c>
      <c r="Q364" s="38">
        <v>0</v>
      </c>
      <c r="R364" s="37">
        <f t="shared" si="70"/>
        <v>-61.5</v>
      </c>
      <c r="S364" s="39">
        <f t="shared" si="74"/>
        <v>-2392868.4449999998</v>
      </c>
    </row>
    <row r="365" spans="1:19">
      <c r="A365" s="3" t="s">
        <v>494</v>
      </c>
      <c r="B365" s="3" t="s">
        <v>25</v>
      </c>
      <c r="C365" s="3" t="s">
        <v>356</v>
      </c>
      <c r="D365" s="3" t="s">
        <v>495</v>
      </c>
      <c r="E365" s="6">
        <v>361878.99</v>
      </c>
      <c r="F365" s="3" t="s">
        <v>345</v>
      </c>
      <c r="G365" s="4" t="s">
        <v>199</v>
      </c>
      <c r="H365" s="4" t="s">
        <v>199</v>
      </c>
      <c r="I365" s="3" t="s">
        <v>346</v>
      </c>
      <c r="J365" s="4" t="s">
        <v>512</v>
      </c>
      <c r="K365" s="3" t="s">
        <v>23</v>
      </c>
      <c r="L365" s="4" t="s">
        <v>233</v>
      </c>
      <c r="M365" s="36">
        <f t="shared" si="71"/>
        <v>45352</v>
      </c>
      <c r="N365" s="36">
        <f t="shared" si="72"/>
        <v>45412</v>
      </c>
      <c r="O365" s="37">
        <f t="shared" si="69"/>
        <v>-30.5</v>
      </c>
      <c r="P365" s="37">
        <f t="shared" si="73"/>
        <v>-61.5</v>
      </c>
      <c r="Q365" s="38">
        <v>0</v>
      </c>
      <c r="R365" s="37">
        <f t="shared" si="70"/>
        <v>-61.5</v>
      </c>
      <c r="S365" s="39">
        <f t="shared" si="74"/>
        <v>-22255557.884999998</v>
      </c>
    </row>
    <row r="366" spans="1:19">
      <c r="A366" s="3" t="s">
        <v>497</v>
      </c>
      <c r="B366" s="3" t="s">
        <v>25</v>
      </c>
      <c r="C366" s="3" t="s">
        <v>359</v>
      </c>
      <c r="D366" s="3" t="s">
        <v>495</v>
      </c>
      <c r="E366" s="6">
        <v>3880.76</v>
      </c>
      <c r="F366" s="3" t="s">
        <v>345</v>
      </c>
      <c r="G366" s="4" t="s">
        <v>199</v>
      </c>
      <c r="H366" s="4" t="s">
        <v>199</v>
      </c>
      <c r="I366" s="3" t="s">
        <v>346</v>
      </c>
      <c r="J366" s="4" t="s">
        <v>512</v>
      </c>
      <c r="K366" s="3" t="s">
        <v>23</v>
      </c>
      <c r="L366" s="4" t="s">
        <v>233</v>
      </c>
      <c r="M366" s="36">
        <f t="shared" si="71"/>
        <v>45352</v>
      </c>
      <c r="N366" s="36">
        <f t="shared" si="72"/>
        <v>45412</v>
      </c>
      <c r="O366" s="37">
        <f t="shared" si="69"/>
        <v>-30.5</v>
      </c>
      <c r="P366" s="37">
        <f t="shared" si="73"/>
        <v>-61.5</v>
      </c>
      <c r="Q366" s="38">
        <v>0</v>
      </c>
      <c r="R366" s="37">
        <f t="shared" si="70"/>
        <v>-61.5</v>
      </c>
      <c r="S366" s="39">
        <f t="shared" si="74"/>
        <v>-238666.74000000002</v>
      </c>
    </row>
    <row r="367" spans="1:19">
      <c r="A367" s="3" t="s">
        <v>494</v>
      </c>
      <c r="B367" s="3" t="s">
        <v>25</v>
      </c>
      <c r="C367" s="3" t="s">
        <v>356</v>
      </c>
      <c r="D367" s="3" t="s">
        <v>495</v>
      </c>
      <c r="E367" s="6">
        <v>532865.36</v>
      </c>
      <c r="F367" s="3" t="s">
        <v>345</v>
      </c>
      <c r="G367" s="4" t="s">
        <v>49</v>
      </c>
      <c r="H367" s="4" t="s">
        <v>525</v>
      </c>
      <c r="I367" s="3" t="s">
        <v>526</v>
      </c>
      <c r="J367" s="4" t="s">
        <v>527</v>
      </c>
      <c r="K367" s="3" t="s">
        <v>23</v>
      </c>
      <c r="L367" s="4" t="s">
        <v>528</v>
      </c>
      <c r="M367" s="36">
        <f t="shared" si="71"/>
        <v>45383</v>
      </c>
      <c r="N367" s="36">
        <f t="shared" si="72"/>
        <v>45443</v>
      </c>
      <c r="O367" s="37">
        <f t="shared" si="69"/>
        <v>-30.5</v>
      </c>
      <c r="P367" s="37">
        <f t="shared" si="73"/>
        <v>-44.5</v>
      </c>
      <c r="Q367" s="38">
        <v>0</v>
      </c>
      <c r="R367" s="37">
        <f t="shared" si="70"/>
        <v>-44.5</v>
      </c>
      <c r="S367" s="39">
        <f t="shared" si="74"/>
        <v>-23712508.52</v>
      </c>
    </row>
    <row r="368" spans="1:19">
      <c r="A368" s="3" t="s">
        <v>496</v>
      </c>
      <c r="B368" s="3" t="s">
        <v>25</v>
      </c>
      <c r="C368" s="3" t="s">
        <v>358</v>
      </c>
      <c r="D368" s="3" t="s">
        <v>495</v>
      </c>
      <c r="E368" s="6">
        <v>33643.589999999997</v>
      </c>
      <c r="F368" s="3" t="s">
        <v>345</v>
      </c>
      <c r="G368" s="4" t="s">
        <v>49</v>
      </c>
      <c r="H368" s="4" t="s">
        <v>525</v>
      </c>
      <c r="I368" s="3" t="s">
        <v>526</v>
      </c>
      <c r="J368" s="4" t="s">
        <v>527</v>
      </c>
      <c r="K368" s="3" t="s">
        <v>23</v>
      </c>
      <c r="L368" s="4" t="s">
        <v>528</v>
      </c>
      <c r="M368" s="36">
        <f t="shared" si="71"/>
        <v>45383</v>
      </c>
      <c r="N368" s="36">
        <f t="shared" si="72"/>
        <v>45443</v>
      </c>
      <c r="O368" s="37">
        <f t="shared" si="69"/>
        <v>-30.5</v>
      </c>
      <c r="P368" s="37">
        <f t="shared" si="73"/>
        <v>-44.5</v>
      </c>
      <c r="Q368" s="38">
        <v>0</v>
      </c>
      <c r="R368" s="37">
        <f t="shared" si="70"/>
        <v>-44.5</v>
      </c>
      <c r="S368" s="39">
        <f t="shared" si="74"/>
        <v>-1497139.7549999999</v>
      </c>
    </row>
    <row r="369" spans="1:19">
      <c r="A369" s="3" t="s">
        <v>497</v>
      </c>
      <c r="B369" s="3" t="s">
        <v>25</v>
      </c>
      <c r="C369" s="3" t="s">
        <v>359</v>
      </c>
      <c r="D369" s="3" t="s">
        <v>495</v>
      </c>
      <c r="E369" s="6">
        <v>4993.7700000000004</v>
      </c>
      <c r="F369" s="3" t="s">
        <v>345</v>
      </c>
      <c r="G369" s="4" t="s">
        <v>49</v>
      </c>
      <c r="H369" s="4" t="s">
        <v>525</v>
      </c>
      <c r="I369" s="3" t="s">
        <v>526</v>
      </c>
      <c r="J369" s="4" t="s">
        <v>527</v>
      </c>
      <c r="K369" s="3" t="s">
        <v>23</v>
      </c>
      <c r="L369" s="4" t="s">
        <v>528</v>
      </c>
      <c r="M369" s="36">
        <f t="shared" si="71"/>
        <v>45383</v>
      </c>
      <c r="N369" s="36">
        <f t="shared" si="72"/>
        <v>45443</v>
      </c>
      <c r="O369" s="37">
        <f t="shared" si="69"/>
        <v>-30.5</v>
      </c>
      <c r="P369" s="37">
        <f t="shared" si="73"/>
        <v>-44.5</v>
      </c>
      <c r="Q369" s="38">
        <v>0</v>
      </c>
      <c r="R369" s="37">
        <f t="shared" si="70"/>
        <v>-44.5</v>
      </c>
      <c r="S369" s="39">
        <f t="shared" si="74"/>
        <v>-222222.76500000001</v>
      </c>
    </row>
    <row r="370" spans="1:19">
      <c r="A370" s="3" t="s">
        <v>496</v>
      </c>
      <c r="B370" s="3" t="s">
        <v>25</v>
      </c>
      <c r="C370" s="3" t="s">
        <v>358</v>
      </c>
      <c r="D370" s="3" t="s">
        <v>495</v>
      </c>
      <c r="E370" s="6">
        <v>33292.480000000003</v>
      </c>
      <c r="F370" s="3" t="s">
        <v>345</v>
      </c>
      <c r="G370" s="4" t="s">
        <v>179</v>
      </c>
      <c r="H370" s="4" t="s">
        <v>179</v>
      </c>
      <c r="I370" s="3" t="s">
        <v>346</v>
      </c>
      <c r="J370" s="4" t="s">
        <v>507</v>
      </c>
      <c r="K370" s="3" t="s">
        <v>23</v>
      </c>
      <c r="L370" s="4" t="s">
        <v>240</v>
      </c>
      <c r="M370" s="36">
        <f t="shared" si="71"/>
        <v>45383</v>
      </c>
      <c r="N370" s="36">
        <f t="shared" si="72"/>
        <v>45443</v>
      </c>
      <c r="O370" s="37">
        <f t="shared" si="69"/>
        <v>-30.5</v>
      </c>
      <c r="P370" s="37">
        <f t="shared" si="73"/>
        <v>-58.5</v>
      </c>
      <c r="Q370" s="38">
        <v>0</v>
      </c>
      <c r="R370" s="37">
        <f t="shared" si="70"/>
        <v>-58.5</v>
      </c>
      <c r="S370" s="39">
        <f t="shared" si="74"/>
        <v>-1947610.08</v>
      </c>
    </row>
    <row r="371" spans="1:19">
      <c r="A371" s="3" t="s">
        <v>494</v>
      </c>
      <c r="B371" s="3" t="s">
        <v>25</v>
      </c>
      <c r="C371" s="3" t="s">
        <v>356</v>
      </c>
      <c r="D371" s="3" t="s">
        <v>495</v>
      </c>
      <c r="E371" s="6">
        <v>321372.73</v>
      </c>
      <c r="F371" s="3" t="s">
        <v>345</v>
      </c>
      <c r="G371" s="4" t="s">
        <v>179</v>
      </c>
      <c r="H371" s="4" t="s">
        <v>179</v>
      </c>
      <c r="I371" s="3" t="s">
        <v>346</v>
      </c>
      <c r="J371" s="4" t="s">
        <v>507</v>
      </c>
      <c r="K371" s="3" t="s">
        <v>23</v>
      </c>
      <c r="L371" s="4" t="s">
        <v>240</v>
      </c>
      <c r="M371" s="36">
        <f t="shared" si="71"/>
        <v>45383</v>
      </c>
      <c r="N371" s="36">
        <f t="shared" si="72"/>
        <v>45443</v>
      </c>
      <c r="O371" s="37">
        <f t="shared" si="69"/>
        <v>-30.5</v>
      </c>
      <c r="P371" s="37">
        <f t="shared" si="73"/>
        <v>-58.5</v>
      </c>
      <c r="Q371" s="38">
        <v>0</v>
      </c>
      <c r="R371" s="37">
        <f t="shared" si="70"/>
        <v>-58.5</v>
      </c>
      <c r="S371" s="39">
        <f t="shared" si="74"/>
        <v>-18800304.704999998</v>
      </c>
    </row>
    <row r="372" spans="1:19">
      <c r="A372" s="3" t="s">
        <v>497</v>
      </c>
      <c r="B372" s="3" t="s">
        <v>25</v>
      </c>
      <c r="C372" s="3" t="s">
        <v>359</v>
      </c>
      <c r="D372" s="3" t="s">
        <v>495</v>
      </c>
      <c r="E372" s="6">
        <v>3223.8</v>
      </c>
      <c r="F372" s="3" t="s">
        <v>345</v>
      </c>
      <c r="G372" s="4" t="s">
        <v>179</v>
      </c>
      <c r="H372" s="4" t="s">
        <v>179</v>
      </c>
      <c r="I372" s="3" t="s">
        <v>346</v>
      </c>
      <c r="J372" s="4" t="s">
        <v>507</v>
      </c>
      <c r="K372" s="3" t="s">
        <v>23</v>
      </c>
      <c r="L372" s="4" t="s">
        <v>240</v>
      </c>
      <c r="M372" s="36">
        <f t="shared" si="71"/>
        <v>45383</v>
      </c>
      <c r="N372" s="36">
        <f t="shared" si="72"/>
        <v>45443</v>
      </c>
      <c r="O372" s="37">
        <f t="shared" si="69"/>
        <v>-30.5</v>
      </c>
      <c r="P372" s="37">
        <f t="shared" si="73"/>
        <v>-58.5</v>
      </c>
      <c r="Q372" s="38">
        <v>0</v>
      </c>
      <c r="R372" s="37">
        <f t="shared" si="70"/>
        <v>-58.5</v>
      </c>
      <c r="S372" s="39">
        <f t="shared" si="74"/>
        <v>-188592.30000000002</v>
      </c>
    </row>
    <row r="373" spans="1:19">
      <c r="A373" s="3" t="s">
        <v>496</v>
      </c>
      <c r="B373" s="3" t="s">
        <v>25</v>
      </c>
      <c r="C373" s="3" t="s">
        <v>358</v>
      </c>
      <c r="D373" s="3" t="s">
        <v>495</v>
      </c>
      <c r="E373" s="6">
        <v>55176.17</v>
      </c>
      <c r="F373" s="3" t="s">
        <v>345</v>
      </c>
      <c r="G373" s="4" t="s">
        <v>133</v>
      </c>
      <c r="H373" s="4" t="s">
        <v>56</v>
      </c>
      <c r="I373" s="3" t="s">
        <v>346</v>
      </c>
      <c r="J373" s="4" t="s">
        <v>529</v>
      </c>
      <c r="K373" s="3" t="s">
        <v>23</v>
      </c>
      <c r="L373" s="4" t="s">
        <v>530</v>
      </c>
      <c r="M373" s="36">
        <f t="shared" si="71"/>
        <v>45413</v>
      </c>
      <c r="N373" s="36">
        <f t="shared" si="72"/>
        <v>45473</v>
      </c>
      <c r="O373" s="37">
        <f t="shared" si="69"/>
        <v>-30.5</v>
      </c>
      <c r="P373" s="37">
        <f t="shared" si="73"/>
        <v>-42.5</v>
      </c>
      <c r="Q373" s="38">
        <v>0</v>
      </c>
      <c r="R373" s="37">
        <f t="shared" si="70"/>
        <v>-42.5</v>
      </c>
      <c r="S373" s="39">
        <f t="shared" si="74"/>
        <v>-2344987.2250000001</v>
      </c>
    </row>
    <row r="374" spans="1:19">
      <c r="A374" s="3" t="s">
        <v>494</v>
      </c>
      <c r="B374" s="3" t="s">
        <v>25</v>
      </c>
      <c r="C374" s="3" t="s">
        <v>356</v>
      </c>
      <c r="D374" s="3" t="s">
        <v>495</v>
      </c>
      <c r="E374" s="6">
        <v>480696.81</v>
      </c>
      <c r="F374" s="3" t="s">
        <v>345</v>
      </c>
      <c r="G374" s="4" t="s">
        <v>133</v>
      </c>
      <c r="H374" s="4" t="s">
        <v>56</v>
      </c>
      <c r="I374" s="3" t="s">
        <v>346</v>
      </c>
      <c r="J374" s="4" t="s">
        <v>529</v>
      </c>
      <c r="K374" s="3" t="s">
        <v>23</v>
      </c>
      <c r="L374" s="4" t="s">
        <v>530</v>
      </c>
      <c r="M374" s="36">
        <f t="shared" si="71"/>
        <v>45413</v>
      </c>
      <c r="N374" s="36">
        <f t="shared" si="72"/>
        <v>45473</v>
      </c>
      <c r="O374" s="37">
        <f t="shared" si="69"/>
        <v>-30.5</v>
      </c>
      <c r="P374" s="37">
        <f t="shared" si="73"/>
        <v>-42.5</v>
      </c>
      <c r="Q374" s="38">
        <v>0</v>
      </c>
      <c r="R374" s="37">
        <f t="shared" si="70"/>
        <v>-42.5</v>
      </c>
      <c r="S374" s="39">
        <f t="shared" si="74"/>
        <v>-20429614.425000001</v>
      </c>
    </row>
    <row r="375" spans="1:19">
      <c r="A375" s="3" t="s">
        <v>497</v>
      </c>
      <c r="B375" s="3" t="s">
        <v>25</v>
      </c>
      <c r="C375" s="3" t="s">
        <v>359</v>
      </c>
      <c r="D375" s="3" t="s">
        <v>495</v>
      </c>
      <c r="E375" s="6">
        <v>3001.39</v>
      </c>
      <c r="F375" s="3" t="s">
        <v>345</v>
      </c>
      <c r="G375" s="4" t="s">
        <v>133</v>
      </c>
      <c r="H375" s="4" t="s">
        <v>56</v>
      </c>
      <c r="I375" s="3" t="s">
        <v>346</v>
      </c>
      <c r="J375" s="4" t="s">
        <v>529</v>
      </c>
      <c r="K375" s="3" t="s">
        <v>23</v>
      </c>
      <c r="L375" s="4" t="s">
        <v>530</v>
      </c>
      <c r="M375" s="36">
        <f t="shared" si="71"/>
        <v>45413</v>
      </c>
      <c r="N375" s="36">
        <f t="shared" si="72"/>
        <v>45473</v>
      </c>
      <c r="O375" s="37">
        <f t="shared" si="69"/>
        <v>-30.5</v>
      </c>
      <c r="P375" s="37">
        <f t="shared" si="73"/>
        <v>-42.5</v>
      </c>
      <c r="Q375" s="38">
        <v>0</v>
      </c>
      <c r="R375" s="37">
        <f t="shared" si="70"/>
        <v>-42.5</v>
      </c>
      <c r="S375" s="39">
        <f t="shared" si="74"/>
        <v>-127559.075</v>
      </c>
    </row>
    <row r="376" spans="1:19">
      <c r="A376" s="3" t="s">
        <v>494</v>
      </c>
      <c r="B376" s="3" t="s">
        <v>25</v>
      </c>
      <c r="C376" s="3" t="s">
        <v>356</v>
      </c>
      <c r="D376" s="3" t="s">
        <v>495</v>
      </c>
      <c r="E376" s="6">
        <v>4778.47</v>
      </c>
      <c r="F376" s="3" t="s">
        <v>345</v>
      </c>
      <c r="G376" s="4" t="s">
        <v>531</v>
      </c>
      <c r="H376" s="4" t="s">
        <v>434</v>
      </c>
      <c r="I376" s="3" t="s">
        <v>346</v>
      </c>
      <c r="J376" s="4" t="s">
        <v>247</v>
      </c>
      <c r="K376" s="3" t="s">
        <v>23</v>
      </c>
      <c r="L376" s="4" t="s">
        <v>370</v>
      </c>
      <c r="M376" s="36">
        <f t="shared" si="71"/>
        <v>45413</v>
      </c>
      <c r="N376" s="36">
        <f t="shared" si="72"/>
        <v>45473</v>
      </c>
      <c r="O376" s="37">
        <f t="shared" si="69"/>
        <v>-30.5</v>
      </c>
      <c r="P376" s="37">
        <f t="shared" si="73"/>
        <v>-49.5</v>
      </c>
      <c r="Q376" s="38">
        <v>0</v>
      </c>
      <c r="R376" s="37">
        <f t="shared" si="70"/>
        <v>-49.5</v>
      </c>
      <c r="S376" s="39">
        <f t="shared" si="74"/>
        <v>-236534.26500000001</v>
      </c>
    </row>
    <row r="377" spans="1:19">
      <c r="A377" s="3" t="s">
        <v>494</v>
      </c>
      <c r="B377" s="3" t="s">
        <v>25</v>
      </c>
      <c r="C377" s="3" t="s">
        <v>356</v>
      </c>
      <c r="D377" s="3" t="s">
        <v>495</v>
      </c>
      <c r="E377" s="6">
        <v>1062536.8799999999</v>
      </c>
      <c r="F377" s="3" t="s">
        <v>345</v>
      </c>
      <c r="G377" s="4" t="s">
        <v>174</v>
      </c>
      <c r="H377" s="4" t="s">
        <v>434</v>
      </c>
      <c r="I377" s="3" t="s">
        <v>346</v>
      </c>
      <c r="J377" s="4" t="s">
        <v>247</v>
      </c>
      <c r="K377" s="3" t="s">
        <v>23</v>
      </c>
      <c r="L377" s="4" t="s">
        <v>370</v>
      </c>
      <c r="M377" s="36">
        <f t="shared" si="71"/>
        <v>45413</v>
      </c>
      <c r="N377" s="36">
        <f t="shared" si="72"/>
        <v>45473</v>
      </c>
      <c r="O377" s="37">
        <f t="shared" si="69"/>
        <v>-30.5</v>
      </c>
      <c r="P377" s="37">
        <f t="shared" si="73"/>
        <v>-56.5</v>
      </c>
      <c r="Q377" s="38">
        <v>0</v>
      </c>
      <c r="R377" s="37">
        <f t="shared" si="70"/>
        <v>-56.5</v>
      </c>
      <c r="S377" s="39">
        <f t="shared" si="74"/>
        <v>-60033333.719999991</v>
      </c>
    </row>
    <row r="378" spans="1:19">
      <c r="A378" s="3" t="s">
        <v>496</v>
      </c>
      <c r="B378" s="3" t="s">
        <v>25</v>
      </c>
      <c r="C378" s="3" t="s">
        <v>358</v>
      </c>
      <c r="D378" s="3" t="s">
        <v>495</v>
      </c>
      <c r="E378" s="6">
        <v>126601.92</v>
      </c>
      <c r="F378" s="3" t="s">
        <v>345</v>
      </c>
      <c r="G378" s="4" t="s">
        <v>174</v>
      </c>
      <c r="H378" s="4" t="s">
        <v>434</v>
      </c>
      <c r="I378" s="3" t="s">
        <v>346</v>
      </c>
      <c r="J378" s="4" t="s">
        <v>247</v>
      </c>
      <c r="K378" s="3" t="s">
        <v>23</v>
      </c>
      <c r="L378" s="4" t="s">
        <v>370</v>
      </c>
      <c r="M378" s="36">
        <f t="shared" si="71"/>
        <v>45413</v>
      </c>
      <c r="N378" s="36">
        <f t="shared" si="72"/>
        <v>45473</v>
      </c>
      <c r="O378" s="37">
        <f t="shared" si="69"/>
        <v>-30.5</v>
      </c>
      <c r="P378" s="37">
        <f t="shared" si="73"/>
        <v>-56.5</v>
      </c>
      <c r="Q378" s="38">
        <v>0</v>
      </c>
      <c r="R378" s="37">
        <f t="shared" si="70"/>
        <v>-56.5</v>
      </c>
      <c r="S378" s="39">
        <f t="shared" si="74"/>
        <v>-7153008.4799999995</v>
      </c>
    </row>
    <row r="379" spans="1:19">
      <c r="A379" s="3" t="s">
        <v>497</v>
      </c>
      <c r="B379" s="3" t="s">
        <v>25</v>
      </c>
      <c r="C379" s="3" t="s">
        <v>359</v>
      </c>
      <c r="D379" s="3" t="s">
        <v>495</v>
      </c>
      <c r="E379" s="6">
        <v>2603.89</v>
      </c>
      <c r="F379" s="3" t="s">
        <v>345</v>
      </c>
      <c r="G379" s="4" t="s">
        <v>174</v>
      </c>
      <c r="H379" s="4" t="s">
        <v>434</v>
      </c>
      <c r="I379" s="3" t="s">
        <v>346</v>
      </c>
      <c r="J379" s="4" t="s">
        <v>247</v>
      </c>
      <c r="K379" s="3" t="s">
        <v>23</v>
      </c>
      <c r="L379" s="4" t="s">
        <v>370</v>
      </c>
      <c r="M379" s="36">
        <f t="shared" si="71"/>
        <v>45413</v>
      </c>
      <c r="N379" s="36">
        <f t="shared" si="72"/>
        <v>45473</v>
      </c>
      <c r="O379" s="37">
        <f t="shared" si="69"/>
        <v>-30.5</v>
      </c>
      <c r="P379" s="37">
        <f t="shared" si="73"/>
        <v>-56.5</v>
      </c>
      <c r="Q379" s="38">
        <v>0</v>
      </c>
      <c r="R379" s="37">
        <f t="shared" si="70"/>
        <v>-56.5</v>
      </c>
      <c r="S379" s="39">
        <f t="shared" si="74"/>
        <v>-147119.785</v>
      </c>
    </row>
    <row r="380" spans="1:19">
      <c r="A380" s="3" t="s">
        <v>494</v>
      </c>
      <c r="B380" s="3" t="s">
        <v>25</v>
      </c>
      <c r="C380" s="3" t="s">
        <v>356</v>
      </c>
      <c r="D380" s="3" t="s">
        <v>495</v>
      </c>
      <c r="E380" s="6">
        <v>296867.39</v>
      </c>
      <c r="F380" s="3" t="s">
        <v>345</v>
      </c>
      <c r="G380" s="4" t="s">
        <v>128</v>
      </c>
      <c r="H380" s="4" t="s">
        <v>436</v>
      </c>
      <c r="I380" s="3" t="s">
        <v>346</v>
      </c>
      <c r="J380" s="4" t="s">
        <v>63</v>
      </c>
      <c r="K380" s="3" t="s">
        <v>23</v>
      </c>
      <c r="L380" s="4" t="s">
        <v>438</v>
      </c>
      <c r="M380" s="36">
        <f t="shared" si="71"/>
        <v>45444</v>
      </c>
      <c r="N380" s="36">
        <f t="shared" si="72"/>
        <v>45504</v>
      </c>
      <c r="O380" s="37">
        <f t="shared" si="69"/>
        <v>-30.5</v>
      </c>
      <c r="P380" s="37">
        <f t="shared" si="73"/>
        <v>-39.5</v>
      </c>
      <c r="Q380" s="38">
        <v>0</v>
      </c>
      <c r="R380" s="37">
        <f t="shared" si="70"/>
        <v>-39.5</v>
      </c>
      <c r="S380" s="39">
        <f t="shared" si="74"/>
        <v>-11726261.905000001</v>
      </c>
    </row>
    <row r="381" spans="1:19">
      <c r="A381" s="3" t="s">
        <v>496</v>
      </c>
      <c r="B381" s="3" t="s">
        <v>25</v>
      </c>
      <c r="C381" s="3" t="s">
        <v>358</v>
      </c>
      <c r="D381" s="3" t="s">
        <v>495</v>
      </c>
      <c r="E381" s="6">
        <v>32394.03</v>
      </c>
      <c r="F381" s="3" t="s">
        <v>345</v>
      </c>
      <c r="G381" s="4" t="s">
        <v>128</v>
      </c>
      <c r="H381" s="4" t="s">
        <v>436</v>
      </c>
      <c r="I381" s="3" t="s">
        <v>346</v>
      </c>
      <c r="J381" s="4" t="s">
        <v>63</v>
      </c>
      <c r="K381" s="3" t="s">
        <v>23</v>
      </c>
      <c r="L381" s="4" t="s">
        <v>438</v>
      </c>
      <c r="M381" s="36">
        <f t="shared" si="71"/>
        <v>45444</v>
      </c>
      <c r="N381" s="36">
        <f t="shared" si="72"/>
        <v>45504</v>
      </c>
      <c r="O381" s="37">
        <f t="shared" si="69"/>
        <v>-30.5</v>
      </c>
      <c r="P381" s="37">
        <f t="shared" si="73"/>
        <v>-39.5</v>
      </c>
      <c r="Q381" s="38">
        <v>0</v>
      </c>
      <c r="R381" s="37">
        <f t="shared" si="70"/>
        <v>-39.5</v>
      </c>
      <c r="S381" s="39">
        <f t="shared" si="74"/>
        <v>-1279564.1850000001</v>
      </c>
    </row>
    <row r="382" spans="1:19">
      <c r="A382" s="3" t="s">
        <v>497</v>
      </c>
      <c r="B382" s="3" t="s">
        <v>25</v>
      </c>
      <c r="C382" s="3" t="s">
        <v>359</v>
      </c>
      <c r="D382" s="3" t="s">
        <v>495</v>
      </c>
      <c r="E382" s="6">
        <v>3556.15</v>
      </c>
      <c r="F382" s="3" t="s">
        <v>345</v>
      </c>
      <c r="G382" s="4" t="s">
        <v>128</v>
      </c>
      <c r="H382" s="4" t="s">
        <v>436</v>
      </c>
      <c r="I382" s="3" t="s">
        <v>346</v>
      </c>
      <c r="J382" s="4" t="s">
        <v>63</v>
      </c>
      <c r="K382" s="3" t="s">
        <v>23</v>
      </c>
      <c r="L382" s="4" t="s">
        <v>438</v>
      </c>
      <c r="M382" s="36">
        <f t="shared" si="71"/>
        <v>45444</v>
      </c>
      <c r="N382" s="36">
        <f t="shared" si="72"/>
        <v>45504</v>
      </c>
      <c r="O382" s="37">
        <f t="shared" si="69"/>
        <v>-30.5</v>
      </c>
      <c r="P382" s="37">
        <f t="shared" si="73"/>
        <v>-39.5</v>
      </c>
      <c r="Q382" s="38">
        <v>0</v>
      </c>
      <c r="R382" s="37">
        <f t="shared" si="70"/>
        <v>-39.5</v>
      </c>
      <c r="S382" s="39">
        <f t="shared" si="74"/>
        <v>-140467.92500000002</v>
      </c>
    </row>
    <row r="383" spans="1:19">
      <c r="A383" s="3" t="s">
        <v>494</v>
      </c>
      <c r="B383" s="3" t="s">
        <v>25</v>
      </c>
      <c r="C383" s="3" t="s">
        <v>356</v>
      </c>
      <c r="D383" s="3" t="s">
        <v>495</v>
      </c>
      <c r="E383" s="6">
        <v>392607.79</v>
      </c>
      <c r="F383" s="3" t="s">
        <v>345</v>
      </c>
      <c r="G383" s="4" t="s">
        <v>167</v>
      </c>
      <c r="H383" s="4" t="s">
        <v>395</v>
      </c>
      <c r="I383" s="3" t="s">
        <v>346</v>
      </c>
      <c r="J383" s="4" t="s">
        <v>254</v>
      </c>
      <c r="K383" s="3" t="s">
        <v>23</v>
      </c>
      <c r="L383" s="4" t="s">
        <v>149</v>
      </c>
      <c r="M383" s="36">
        <f t="shared" si="71"/>
        <v>45444</v>
      </c>
      <c r="N383" s="36">
        <f t="shared" si="72"/>
        <v>45504</v>
      </c>
      <c r="O383" s="37">
        <f t="shared" si="69"/>
        <v>-30.5</v>
      </c>
      <c r="P383" s="37">
        <f t="shared" si="73"/>
        <v>-53.5</v>
      </c>
      <c r="Q383" s="38">
        <v>0</v>
      </c>
      <c r="R383" s="37">
        <f t="shared" si="70"/>
        <v>-53.5</v>
      </c>
      <c r="S383" s="39">
        <f t="shared" si="74"/>
        <v>-21004516.765000001</v>
      </c>
    </row>
    <row r="384" spans="1:19">
      <c r="A384" s="3" t="s">
        <v>496</v>
      </c>
      <c r="B384" s="3" t="s">
        <v>25</v>
      </c>
      <c r="C384" s="3" t="s">
        <v>358</v>
      </c>
      <c r="D384" s="3" t="s">
        <v>495</v>
      </c>
      <c r="E384" s="6">
        <v>33264.519999999997</v>
      </c>
      <c r="F384" s="3" t="s">
        <v>345</v>
      </c>
      <c r="G384" s="4" t="s">
        <v>167</v>
      </c>
      <c r="H384" s="4" t="s">
        <v>395</v>
      </c>
      <c r="I384" s="3" t="s">
        <v>346</v>
      </c>
      <c r="J384" s="4" t="s">
        <v>254</v>
      </c>
      <c r="K384" s="3" t="s">
        <v>23</v>
      </c>
      <c r="L384" s="4" t="s">
        <v>149</v>
      </c>
      <c r="M384" s="36">
        <f t="shared" si="71"/>
        <v>45444</v>
      </c>
      <c r="N384" s="36">
        <f t="shared" si="72"/>
        <v>45504</v>
      </c>
      <c r="O384" s="37">
        <f t="shared" si="69"/>
        <v>-30.5</v>
      </c>
      <c r="P384" s="37">
        <f t="shared" si="73"/>
        <v>-53.5</v>
      </c>
      <c r="Q384" s="38">
        <v>0</v>
      </c>
      <c r="R384" s="37">
        <f t="shared" si="70"/>
        <v>-53.5</v>
      </c>
      <c r="S384" s="39">
        <f t="shared" si="74"/>
        <v>-1779651.8199999998</v>
      </c>
    </row>
    <row r="385" spans="1:19">
      <c r="A385" s="3" t="s">
        <v>497</v>
      </c>
      <c r="B385" s="3" t="s">
        <v>25</v>
      </c>
      <c r="C385" s="3" t="s">
        <v>359</v>
      </c>
      <c r="D385" s="3" t="s">
        <v>495</v>
      </c>
      <c r="E385" s="6">
        <v>2966.42</v>
      </c>
      <c r="F385" s="3" t="s">
        <v>345</v>
      </c>
      <c r="G385" s="4" t="s">
        <v>167</v>
      </c>
      <c r="H385" s="4" t="s">
        <v>395</v>
      </c>
      <c r="I385" s="3" t="s">
        <v>346</v>
      </c>
      <c r="J385" s="4" t="s">
        <v>254</v>
      </c>
      <c r="K385" s="3" t="s">
        <v>23</v>
      </c>
      <c r="L385" s="4" t="s">
        <v>149</v>
      </c>
      <c r="M385" s="36">
        <f t="shared" si="71"/>
        <v>45444</v>
      </c>
      <c r="N385" s="36">
        <f t="shared" si="72"/>
        <v>45504</v>
      </c>
      <c r="O385" s="37">
        <f t="shared" si="69"/>
        <v>-30.5</v>
      </c>
      <c r="P385" s="37">
        <f t="shared" si="73"/>
        <v>-53.5</v>
      </c>
      <c r="Q385" s="38">
        <v>0</v>
      </c>
      <c r="R385" s="37">
        <f t="shared" si="70"/>
        <v>-53.5</v>
      </c>
      <c r="S385" s="39">
        <f t="shared" si="74"/>
        <v>-158703.47</v>
      </c>
    </row>
    <row r="386" spans="1:19">
      <c r="A386" s="3" t="s">
        <v>494</v>
      </c>
      <c r="B386" s="3" t="s">
        <v>25</v>
      </c>
      <c r="C386" s="3" t="s">
        <v>356</v>
      </c>
      <c r="D386" s="3" t="s">
        <v>495</v>
      </c>
      <c r="E386" s="6">
        <v>279.52</v>
      </c>
      <c r="F386" s="3" t="s">
        <v>345</v>
      </c>
      <c r="G386" s="4" t="s">
        <v>533</v>
      </c>
      <c r="H386" s="4" t="s">
        <v>395</v>
      </c>
      <c r="I386" s="3" t="s">
        <v>346</v>
      </c>
      <c r="J386" s="4" t="s">
        <v>254</v>
      </c>
      <c r="K386" s="3" t="s">
        <v>23</v>
      </c>
      <c r="L386" s="4" t="s">
        <v>149</v>
      </c>
      <c r="M386" s="36">
        <f t="shared" si="71"/>
        <v>45444</v>
      </c>
      <c r="N386" s="36">
        <f t="shared" si="72"/>
        <v>45504</v>
      </c>
      <c r="O386" s="37">
        <f t="shared" si="69"/>
        <v>-30.5</v>
      </c>
      <c r="P386" s="37">
        <f t="shared" si="73"/>
        <v>-57.5</v>
      </c>
      <c r="Q386" s="38">
        <v>0</v>
      </c>
      <c r="R386" s="37">
        <f t="shared" ref="R386:R443" si="75">SUM(P386:Q386)</f>
        <v>-57.5</v>
      </c>
      <c r="S386" s="39">
        <f t="shared" si="74"/>
        <v>-16072.4</v>
      </c>
    </row>
    <row r="387" spans="1:19">
      <c r="A387" s="3" t="s">
        <v>494</v>
      </c>
      <c r="B387" s="3" t="s">
        <v>25</v>
      </c>
      <c r="C387" s="3" t="s">
        <v>356</v>
      </c>
      <c r="D387" s="3" t="s">
        <v>495</v>
      </c>
      <c r="E387" s="6">
        <v>332498.40000000002</v>
      </c>
      <c r="F387" s="3" t="s">
        <v>345</v>
      </c>
      <c r="G387" s="4" t="s">
        <v>153</v>
      </c>
      <c r="H387" s="4" t="s">
        <v>114</v>
      </c>
      <c r="I387" s="3" t="s">
        <v>346</v>
      </c>
      <c r="J387" s="4" t="s">
        <v>475</v>
      </c>
      <c r="K387" s="3" t="s">
        <v>23</v>
      </c>
      <c r="L387" s="4" t="s">
        <v>508</v>
      </c>
      <c r="M387" s="36">
        <f t="shared" si="71"/>
        <v>45474</v>
      </c>
      <c r="N387" s="36">
        <f t="shared" si="72"/>
        <v>45535</v>
      </c>
      <c r="O387" s="37">
        <f t="shared" si="69"/>
        <v>-31</v>
      </c>
      <c r="P387" s="37">
        <f t="shared" si="73"/>
        <v>-37</v>
      </c>
      <c r="Q387" s="38">
        <v>0</v>
      </c>
      <c r="R387" s="37">
        <f t="shared" si="75"/>
        <v>-37</v>
      </c>
      <c r="S387" s="39">
        <f t="shared" si="74"/>
        <v>-12302440.800000001</v>
      </c>
    </row>
    <row r="388" spans="1:19">
      <c r="A388" s="3" t="s">
        <v>496</v>
      </c>
      <c r="B388" s="3" t="s">
        <v>25</v>
      </c>
      <c r="C388" s="3" t="s">
        <v>358</v>
      </c>
      <c r="D388" s="3" t="s">
        <v>495</v>
      </c>
      <c r="E388" s="6">
        <v>37540.730000000003</v>
      </c>
      <c r="F388" s="3" t="s">
        <v>345</v>
      </c>
      <c r="G388" s="4" t="s">
        <v>153</v>
      </c>
      <c r="H388" s="4" t="s">
        <v>114</v>
      </c>
      <c r="I388" s="3" t="s">
        <v>346</v>
      </c>
      <c r="J388" s="4" t="s">
        <v>475</v>
      </c>
      <c r="K388" s="3" t="s">
        <v>23</v>
      </c>
      <c r="L388" s="4" t="s">
        <v>508</v>
      </c>
      <c r="M388" s="36">
        <f t="shared" si="71"/>
        <v>45474</v>
      </c>
      <c r="N388" s="36">
        <f t="shared" si="72"/>
        <v>45535</v>
      </c>
      <c r="O388" s="37">
        <f t="shared" si="69"/>
        <v>-31</v>
      </c>
      <c r="P388" s="37">
        <f t="shared" si="73"/>
        <v>-37</v>
      </c>
      <c r="Q388" s="38">
        <v>0</v>
      </c>
      <c r="R388" s="37">
        <f t="shared" si="75"/>
        <v>-37</v>
      </c>
      <c r="S388" s="39">
        <f t="shared" si="74"/>
        <v>-1389007.01</v>
      </c>
    </row>
    <row r="389" spans="1:19">
      <c r="A389" s="3" t="s">
        <v>497</v>
      </c>
      <c r="B389" s="3" t="s">
        <v>25</v>
      </c>
      <c r="C389" s="3" t="s">
        <v>359</v>
      </c>
      <c r="D389" s="3" t="s">
        <v>495</v>
      </c>
      <c r="E389" s="6">
        <v>3065.78</v>
      </c>
      <c r="F389" s="3" t="s">
        <v>345</v>
      </c>
      <c r="G389" s="4" t="s">
        <v>153</v>
      </c>
      <c r="H389" s="4" t="s">
        <v>114</v>
      </c>
      <c r="I389" s="3" t="s">
        <v>346</v>
      </c>
      <c r="J389" s="4" t="s">
        <v>475</v>
      </c>
      <c r="K389" s="3" t="s">
        <v>23</v>
      </c>
      <c r="L389" s="4" t="s">
        <v>508</v>
      </c>
      <c r="M389" s="36">
        <f t="shared" si="71"/>
        <v>45474</v>
      </c>
      <c r="N389" s="36">
        <f t="shared" si="72"/>
        <v>45535</v>
      </c>
      <c r="O389" s="37">
        <f t="shared" si="69"/>
        <v>-31</v>
      </c>
      <c r="P389" s="37">
        <f t="shared" si="73"/>
        <v>-37</v>
      </c>
      <c r="Q389" s="38">
        <v>0</v>
      </c>
      <c r="R389" s="37">
        <f t="shared" si="75"/>
        <v>-37</v>
      </c>
      <c r="S389" s="39">
        <f t="shared" si="74"/>
        <v>-113433.86</v>
      </c>
    </row>
    <row r="390" spans="1:19">
      <c r="A390" s="3" t="s">
        <v>494</v>
      </c>
      <c r="B390" s="3" t="s">
        <v>25</v>
      </c>
      <c r="C390" s="3" t="s">
        <v>356</v>
      </c>
      <c r="D390" s="3" t="s">
        <v>495</v>
      </c>
      <c r="E390" s="6">
        <v>410411.27</v>
      </c>
      <c r="F390" s="3" t="s">
        <v>345</v>
      </c>
      <c r="G390" s="4" t="s">
        <v>192</v>
      </c>
      <c r="H390" s="4" t="s">
        <v>114</v>
      </c>
      <c r="I390" s="3" t="s">
        <v>346</v>
      </c>
      <c r="J390" s="4" t="s">
        <v>475</v>
      </c>
      <c r="K390" s="3" t="s">
        <v>23</v>
      </c>
      <c r="L390" s="4" t="s">
        <v>508</v>
      </c>
      <c r="M390" s="36">
        <f t="shared" si="71"/>
        <v>45474</v>
      </c>
      <c r="N390" s="36">
        <f t="shared" si="72"/>
        <v>45535</v>
      </c>
      <c r="O390" s="37">
        <f t="shared" si="69"/>
        <v>-31</v>
      </c>
      <c r="P390" s="37">
        <f t="shared" si="73"/>
        <v>-51</v>
      </c>
      <c r="Q390" s="38">
        <v>0</v>
      </c>
      <c r="R390" s="37">
        <f t="shared" si="75"/>
        <v>-51</v>
      </c>
      <c r="S390" s="39">
        <f t="shared" si="74"/>
        <v>-20930974.77</v>
      </c>
    </row>
    <row r="391" spans="1:19">
      <c r="A391" s="3" t="s">
        <v>496</v>
      </c>
      <c r="B391" s="3" t="s">
        <v>25</v>
      </c>
      <c r="C391" s="3" t="s">
        <v>358</v>
      </c>
      <c r="D391" s="3" t="s">
        <v>495</v>
      </c>
      <c r="E391" s="6">
        <v>34933.360000000001</v>
      </c>
      <c r="F391" s="3" t="s">
        <v>345</v>
      </c>
      <c r="G391" s="4" t="s">
        <v>192</v>
      </c>
      <c r="H391" s="4" t="s">
        <v>114</v>
      </c>
      <c r="I391" s="3" t="s">
        <v>346</v>
      </c>
      <c r="J391" s="4" t="s">
        <v>475</v>
      </c>
      <c r="K391" s="3" t="s">
        <v>23</v>
      </c>
      <c r="L391" s="4" t="s">
        <v>508</v>
      </c>
      <c r="M391" s="36">
        <f t="shared" si="71"/>
        <v>45474</v>
      </c>
      <c r="N391" s="36">
        <f t="shared" si="72"/>
        <v>45535</v>
      </c>
      <c r="O391" s="37">
        <f t="shared" si="69"/>
        <v>-31</v>
      </c>
      <c r="P391" s="37">
        <f t="shared" si="73"/>
        <v>-51</v>
      </c>
      <c r="Q391" s="38">
        <v>0</v>
      </c>
      <c r="R391" s="37">
        <f t="shared" si="75"/>
        <v>-51</v>
      </c>
      <c r="S391" s="39">
        <f t="shared" si="74"/>
        <v>-1781601.36</v>
      </c>
    </row>
    <row r="392" spans="1:19">
      <c r="A392" s="3" t="s">
        <v>497</v>
      </c>
      <c r="B392" s="3" t="s">
        <v>25</v>
      </c>
      <c r="C392" s="3" t="s">
        <v>359</v>
      </c>
      <c r="D392" s="3" t="s">
        <v>495</v>
      </c>
      <c r="E392" s="6">
        <v>3179.28</v>
      </c>
      <c r="F392" s="3" t="s">
        <v>345</v>
      </c>
      <c r="G392" s="4" t="s">
        <v>192</v>
      </c>
      <c r="H392" s="4" t="s">
        <v>114</v>
      </c>
      <c r="I392" s="3" t="s">
        <v>346</v>
      </c>
      <c r="J392" s="4" t="s">
        <v>475</v>
      </c>
      <c r="K392" s="3" t="s">
        <v>23</v>
      </c>
      <c r="L392" s="4" t="s">
        <v>508</v>
      </c>
      <c r="M392" s="36">
        <f t="shared" si="71"/>
        <v>45474</v>
      </c>
      <c r="N392" s="36">
        <f t="shared" si="72"/>
        <v>45535</v>
      </c>
      <c r="O392" s="37">
        <f t="shared" si="69"/>
        <v>-31</v>
      </c>
      <c r="P392" s="37">
        <f t="shared" si="73"/>
        <v>-51</v>
      </c>
      <c r="Q392" s="38">
        <v>0</v>
      </c>
      <c r="R392" s="37">
        <f t="shared" si="75"/>
        <v>-51</v>
      </c>
      <c r="S392" s="39">
        <f t="shared" si="74"/>
        <v>-162143.28</v>
      </c>
    </row>
    <row r="393" spans="1:19">
      <c r="A393" s="3" t="s">
        <v>494</v>
      </c>
      <c r="B393" s="3" t="s">
        <v>25</v>
      </c>
      <c r="C393" s="3" t="s">
        <v>356</v>
      </c>
      <c r="D393" s="3" t="s">
        <v>495</v>
      </c>
      <c r="E393" s="6">
        <v>3887.64</v>
      </c>
      <c r="F393" s="3" t="s">
        <v>345</v>
      </c>
      <c r="G393" s="4" t="s">
        <v>568</v>
      </c>
      <c r="H393" s="4" t="s">
        <v>575</v>
      </c>
      <c r="I393" s="3" t="s">
        <v>346</v>
      </c>
      <c r="J393" s="4" t="s">
        <v>582</v>
      </c>
      <c r="K393" s="3" t="s">
        <v>23</v>
      </c>
      <c r="L393" s="4" t="s">
        <v>591</v>
      </c>
      <c r="M393" s="36">
        <f t="shared" si="71"/>
        <v>45505</v>
      </c>
      <c r="N393" s="36">
        <f t="shared" si="72"/>
        <v>45565</v>
      </c>
      <c r="O393" s="37">
        <f t="shared" si="69"/>
        <v>-30.5</v>
      </c>
      <c r="P393" s="37">
        <f t="shared" si="73"/>
        <v>-33.5</v>
      </c>
      <c r="Q393" s="38">
        <v>0</v>
      </c>
      <c r="R393" s="37">
        <f t="shared" si="75"/>
        <v>-33.5</v>
      </c>
      <c r="S393" s="39">
        <f t="shared" si="74"/>
        <v>-130235.94</v>
      </c>
    </row>
    <row r="394" spans="1:19">
      <c r="A394" s="3" t="s">
        <v>494</v>
      </c>
      <c r="B394" s="3" t="s">
        <v>25</v>
      </c>
      <c r="C394" s="3" t="s">
        <v>356</v>
      </c>
      <c r="D394" s="3" t="s">
        <v>495</v>
      </c>
      <c r="E394" s="6">
        <v>404534.89</v>
      </c>
      <c r="F394" s="3" t="s">
        <v>345</v>
      </c>
      <c r="G394" s="4" t="s">
        <v>557</v>
      </c>
      <c r="H394" s="4" t="s">
        <v>575</v>
      </c>
      <c r="I394" s="3" t="s">
        <v>346</v>
      </c>
      <c r="J394" s="4" t="s">
        <v>582</v>
      </c>
      <c r="K394" s="3" t="s">
        <v>23</v>
      </c>
      <c r="L394" s="4" t="s">
        <v>591</v>
      </c>
      <c r="M394" s="36">
        <f t="shared" si="71"/>
        <v>45505</v>
      </c>
      <c r="N394" s="36">
        <f t="shared" si="72"/>
        <v>45565</v>
      </c>
      <c r="O394" s="37">
        <f t="shared" si="69"/>
        <v>-30.5</v>
      </c>
      <c r="P394" s="37">
        <f t="shared" si="73"/>
        <v>-34.5</v>
      </c>
      <c r="Q394" s="38">
        <v>0</v>
      </c>
      <c r="R394" s="37">
        <f t="shared" si="75"/>
        <v>-34.5</v>
      </c>
      <c r="S394" s="39">
        <f t="shared" si="74"/>
        <v>-13956453.705</v>
      </c>
    </row>
    <row r="395" spans="1:19">
      <c r="A395" s="3" t="s">
        <v>496</v>
      </c>
      <c r="B395" s="3" t="s">
        <v>25</v>
      </c>
      <c r="C395" s="3" t="s">
        <v>358</v>
      </c>
      <c r="D395" s="3" t="s">
        <v>495</v>
      </c>
      <c r="E395" s="6">
        <v>40994.949999999997</v>
      </c>
      <c r="F395" s="3" t="s">
        <v>345</v>
      </c>
      <c r="G395" s="4" t="s">
        <v>557</v>
      </c>
      <c r="H395" s="4" t="s">
        <v>575</v>
      </c>
      <c r="I395" s="3" t="s">
        <v>346</v>
      </c>
      <c r="J395" s="4" t="s">
        <v>582</v>
      </c>
      <c r="K395" s="3" t="s">
        <v>23</v>
      </c>
      <c r="L395" s="4" t="s">
        <v>591</v>
      </c>
      <c r="M395" s="36">
        <f t="shared" si="71"/>
        <v>45505</v>
      </c>
      <c r="N395" s="36">
        <f t="shared" si="72"/>
        <v>45565</v>
      </c>
      <c r="O395" s="37">
        <f t="shared" si="69"/>
        <v>-30.5</v>
      </c>
      <c r="P395" s="37">
        <f t="shared" si="73"/>
        <v>-34.5</v>
      </c>
      <c r="Q395" s="38">
        <v>0</v>
      </c>
      <c r="R395" s="37">
        <f t="shared" si="75"/>
        <v>-34.5</v>
      </c>
      <c r="S395" s="39">
        <f t="shared" si="74"/>
        <v>-1414325.7749999999</v>
      </c>
    </row>
    <row r="396" spans="1:19">
      <c r="A396" s="3" t="s">
        <v>497</v>
      </c>
      <c r="B396" s="3" t="s">
        <v>25</v>
      </c>
      <c r="C396" s="3" t="s">
        <v>359</v>
      </c>
      <c r="D396" s="3" t="s">
        <v>495</v>
      </c>
      <c r="E396" s="6">
        <v>5178.8</v>
      </c>
      <c r="F396" s="3" t="s">
        <v>345</v>
      </c>
      <c r="G396" s="4" t="s">
        <v>557</v>
      </c>
      <c r="H396" s="4" t="s">
        <v>575</v>
      </c>
      <c r="I396" s="3" t="s">
        <v>346</v>
      </c>
      <c r="J396" s="4" t="s">
        <v>582</v>
      </c>
      <c r="K396" s="3" t="s">
        <v>23</v>
      </c>
      <c r="L396" s="4" t="s">
        <v>591</v>
      </c>
      <c r="M396" s="36">
        <f t="shared" si="71"/>
        <v>45505</v>
      </c>
      <c r="N396" s="36">
        <f t="shared" si="72"/>
        <v>45565</v>
      </c>
      <c r="O396" s="37">
        <f t="shared" si="69"/>
        <v>-30.5</v>
      </c>
      <c r="P396" s="37">
        <f t="shared" si="73"/>
        <v>-34.5</v>
      </c>
      <c r="Q396" s="38">
        <v>0</v>
      </c>
      <c r="R396" s="37">
        <f t="shared" si="75"/>
        <v>-34.5</v>
      </c>
      <c r="S396" s="39">
        <f t="shared" si="74"/>
        <v>-178668.6</v>
      </c>
    </row>
    <row r="397" spans="1:19">
      <c r="A397" s="3" t="s">
        <v>494</v>
      </c>
      <c r="B397" s="3" t="s">
        <v>25</v>
      </c>
      <c r="C397" s="3" t="s">
        <v>356</v>
      </c>
      <c r="D397" s="3" t="s">
        <v>495</v>
      </c>
      <c r="E397" s="6">
        <v>648672.25</v>
      </c>
      <c r="F397" s="3" t="s">
        <v>345</v>
      </c>
      <c r="G397" s="4" t="s">
        <v>586</v>
      </c>
      <c r="H397" s="4" t="s">
        <v>598</v>
      </c>
      <c r="I397" s="3" t="s">
        <v>346</v>
      </c>
      <c r="J397" s="4" t="s">
        <v>604</v>
      </c>
      <c r="K397" s="3" t="s">
        <v>23</v>
      </c>
      <c r="L397" s="4" t="s">
        <v>607</v>
      </c>
      <c r="M397" s="36">
        <f t="shared" si="71"/>
        <v>45505</v>
      </c>
      <c r="N397" s="36">
        <f t="shared" si="72"/>
        <v>45565</v>
      </c>
      <c r="O397" s="37">
        <f t="shared" si="69"/>
        <v>-30.5</v>
      </c>
      <c r="P397" s="37">
        <f t="shared" si="73"/>
        <v>-48.5</v>
      </c>
      <c r="Q397" s="38">
        <v>0</v>
      </c>
      <c r="R397" s="37">
        <f t="shared" si="75"/>
        <v>-48.5</v>
      </c>
      <c r="S397" s="39">
        <f t="shared" si="74"/>
        <v>-31460604.125</v>
      </c>
    </row>
    <row r="398" spans="1:19">
      <c r="A398" s="3" t="s">
        <v>496</v>
      </c>
      <c r="B398" s="3" t="s">
        <v>25</v>
      </c>
      <c r="C398" s="3" t="s">
        <v>358</v>
      </c>
      <c r="D398" s="3" t="s">
        <v>495</v>
      </c>
      <c r="E398" s="6">
        <v>33472.639999999999</v>
      </c>
      <c r="F398" s="3" t="s">
        <v>345</v>
      </c>
      <c r="G398" s="4" t="s">
        <v>586</v>
      </c>
      <c r="H398" s="4" t="s">
        <v>598</v>
      </c>
      <c r="I398" s="3" t="s">
        <v>346</v>
      </c>
      <c r="J398" s="4" t="s">
        <v>604</v>
      </c>
      <c r="K398" s="3" t="s">
        <v>23</v>
      </c>
      <c r="L398" s="4" t="s">
        <v>607</v>
      </c>
      <c r="M398" s="36">
        <f t="shared" si="71"/>
        <v>45505</v>
      </c>
      <c r="N398" s="36">
        <f t="shared" si="72"/>
        <v>45565</v>
      </c>
      <c r="O398" s="37">
        <f t="shared" si="69"/>
        <v>-30.5</v>
      </c>
      <c r="P398" s="37">
        <f t="shared" si="73"/>
        <v>-48.5</v>
      </c>
      <c r="Q398" s="38">
        <v>0</v>
      </c>
      <c r="R398" s="37">
        <f t="shared" si="75"/>
        <v>-48.5</v>
      </c>
      <c r="S398" s="39">
        <f t="shared" si="74"/>
        <v>-1623423.04</v>
      </c>
    </row>
    <row r="399" spans="1:19">
      <c r="A399" s="3" t="s">
        <v>497</v>
      </c>
      <c r="B399" s="3" t="s">
        <v>25</v>
      </c>
      <c r="C399" s="3" t="s">
        <v>359</v>
      </c>
      <c r="D399" s="3" t="s">
        <v>495</v>
      </c>
      <c r="E399" s="6">
        <v>7125.2</v>
      </c>
      <c r="F399" s="3" t="s">
        <v>345</v>
      </c>
      <c r="G399" s="4" t="s">
        <v>586</v>
      </c>
      <c r="H399" s="4" t="s">
        <v>598</v>
      </c>
      <c r="I399" s="3" t="s">
        <v>346</v>
      </c>
      <c r="J399" s="4" t="s">
        <v>604</v>
      </c>
      <c r="K399" s="3" t="s">
        <v>23</v>
      </c>
      <c r="L399" s="4" t="s">
        <v>607</v>
      </c>
      <c r="M399" s="36">
        <f t="shared" si="71"/>
        <v>45505</v>
      </c>
      <c r="N399" s="36">
        <f t="shared" si="72"/>
        <v>45565</v>
      </c>
      <c r="O399" s="37">
        <f t="shared" si="69"/>
        <v>-30.5</v>
      </c>
      <c r="P399" s="37">
        <f t="shared" si="73"/>
        <v>-48.5</v>
      </c>
      <c r="Q399" s="38">
        <v>0</v>
      </c>
      <c r="R399" s="37">
        <f t="shared" si="75"/>
        <v>-48.5</v>
      </c>
      <c r="S399" s="39">
        <f t="shared" si="74"/>
        <v>-345572.2</v>
      </c>
    </row>
    <row r="400" spans="1:19">
      <c r="A400" s="3" t="s">
        <v>494</v>
      </c>
      <c r="B400" s="3" t="s">
        <v>25</v>
      </c>
      <c r="C400" s="3" t="s">
        <v>356</v>
      </c>
      <c r="D400" s="3" t="s">
        <v>495</v>
      </c>
      <c r="E400" s="6">
        <v>392262.54</v>
      </c>
      <c r="F400" s="3" t="s">
        <v>345</v>
      </c>
      <c r="G400" s="4" t="s">
        <v>607</v>
      </c>
      <c r="H400" s="4" t="s">
        <v>622</v>
      </c>
      <c r="I400" s="3" t="s">
        <v>346</v>
      </c>
      <c r="J400" s="4" t="s">
        <v>985</v>
      </c>
      <c r="K400" s="3" t="s">
        <v>23</v>
      </c>
      <c r="L400" s="4" t="s">
        <v>990</v>
      </c>
      <c r="M400" s="36">
        <f t="shared" si="71"/>
        <v>45536</v>
      </c>
      <c r="N400" s="36">
        <f t="shared" si="72"/>
        <v>45596</v>
      </c>
      <c r="O400" s="37">
        <f t="shared" si="69"/>
        <v>-30.5</v>
      </c>
      <c r="P400" s="37">
        <f t="shared" si="73"/>
        <v>-31.5</v>
      </c>
      <c r="Q400" s="38">
        <v>0</v>
      </c>
      <c r="R400" s="37">
        <f t="shared" si="75"/>
        <v>-31.5</v>
      </c>
      <c r="S400" s="39">
        <f t="shared" si="74"/>
        <v>-12356270.01</v>
      </c>
    </row>
    <row r="401" spans="1:19">
      <c r="A401" s="3" t="s">
        <v>496</v>
      </c>
      <c r="B401" s="3" t="s">
        <v>25</v>
      </c>
      <c r="C401" s="3" t="s">
        <v>358</v>
      </c>
      <c r="D401" s="3" t="s">
        <v>495</v>
      </c>
      <c r="E401" s="6">
        <v>35819.160000000003</v>
      </c>
      <c r="F401" s="3" t="s">
        <v>345</v>
      </c>
      <c r="G401" s="4" t="s">
        <v>607</v>
      </c>
      <c r="H401" s="4" t="s">
        <v>622</v>
      </c>
      <c r="I401" s="3" t="s">
        <v>346</v>
      </c>
      <c r="J401" s="4" t="s">
        <v>985</v>
      </c>
      <c r="K401" s="3" t="s">
        <v>23</v>
      </c>
      <c r="L401" s="4" t="s">
        <v>990</v>
      </c>
      <c r="M401" s="36">
        <f t="shared" si="71"/>
        <v>45536</v>
      </c>
      <c r="N401" s="36">
        <f t="shared" si="72"/>
        <v>45596</v>
      </c>
      <c r="O401" s="37">
        <f t="shared" si="69"/>
        <v>-30.5</v>
      </c>
      <c r="P401" s="37">
        <f t="shared" si="73"/>
        <v>-31.5</v>
      </c>
      <c r="Q401" s="38">
        <v>0</v>
      </c>
      <c r="R401" s="37">
        <f t="shared" si="75"/>
        <v>-31.5</v>
      </c>
      <c r="S401" s="39">
        <f t="shared" si="74"/>
        <v>-1128303.54</v>
      </c>
    </row>
    <row r="402" spans="1:19">
      <c r="A402" s="3" t="s">
        <v>497</v>
      </c>
      <c r="B402" s="3" t="s">
        <v>25</v>
      </c>
      <c r="C402" s="3" t="s">
        <v>359</v>
      </c>
      <c r="D402" s="3" t="s">
        <v>495</v>
      </c>
      <c r="E402" s="6">
        <v>4187.76</v>
      </c>
      <c r="F402" s="3" t="s">
        <v>345</v>
      </c>
      <c r="G402" s="4" t="s">
        <v>607</v>
      </c>
      <c r="H402" s="4" t="s">
        <v>622</v>
      </c>
      <c r="I402" s="3" t="s">
        <v>346</v>
      </c>
      <c r="J402" s="4" t="s">
        <v>985</v>
      </c>
      <c r="K402" s="3" t="s">
        <v>23</v>
      </c>
      <c r="L402" s="4" t="s">
        <v>990</v>
      </c>
      <c r="M402" s="36">
        <f t="shared" si="71"/>
        <v>45536</v>
      </c>
      <c r="N402" s="36">
        <f t="shared" si="72"/>
        <v>45596</v>
      </c>
      <c r="O402" s="37">
        <f t="shared" si="69"/>
        <v>-30.5</v>
      </c>
      <c r="P402" s="37">
        <f t="shared" si="73"/>
        <v>-31.5</v>
      </c>
      <c r="Q402" s="38">
        <v>0</v>
      </c>
      <c r="R402" s="37">
        <f t="shared" si="75"/>
        <v>-31.5</v>
      </c>
      <c r="S402" s="39">
        <f t="shared" si="74"/>
        <v>-131914.44</v>
      </c>
    </row>
    <row r="403" spans="1:19">
      <c r="A403" s="3" t="s">
        <v>494</v>
      </c>
      <c r="B403" s="3" t="s">
        <v>25</v>
      </c>
      <c r="C403" s="3" t="s">
        <v>356</v>
      </c>
      <c r="D403" s="3" t="s">
        <v>495</v>
      </c>
      <c r="E403" s="6">
        <v>282057.74</v>
      </c>
      <c r="F403" s="3" t="s">
        <v>345</v>
      </c>
      <c r="G403" s="4" t="s">
        <v>622</v>
      </c>
      <c r="H403" s="4" t="s">
        <v>644</v>
      </c>
      <c r="I403" s="3" t="s">
        <v>346</v>
      </c>
      <c r="J403" s="4" t="s">
        <v>650</v>
      </c>
      <c r="K403" s="3" t="s">
        <v>23</v>
      </c>
      <c r="L403" s="4" t="s">
        <v>998</v>
      </c>
      <c r="M403" s="36">
        <f t="shared" si="71"/>
        <v>45536</v>
      </c>
      <c r="N403" s="36">
        <f t="shared" si="72"/>
        <v>45596</v>
      </c>
      <c r="O403" s="37">
        <f t="shared" si="69"/>
        <v>-30.5</v>
      </c>
      <c r="P403" s="37">
        <f t="shared" si="73"/>
        <v>-45.5</v>
      </c>
      <c r="Q403" s="38">
        <v>0</v>
      </c>
      <c r="R403" s="37">
        <f t="shared" si="75"/>
        <v>-45.5</v>
      </c>
      <c r="S403" s="39">
        <f t="shared" si="74"/>
        <v>-12833627.17</v>
      </c>
    </row>
    <row r="404" spans="1:19">
      <c r="A404" s="3" t="s">
        <v>496</v>
      </c>
      <c r="B404" s="3" t="s">
        <v>25</v>
      </c>
      <c r="C404" s="3" t="s">
        <v>358</v>
      </c>
      <c r="D404" s="3" t="s">
        <v>495</v>
      </c>
      <c r="E404" s="6">
        <v>36599.980000000003</v>
      </c>
      <c r="F404" s="3" t="s">
        <v>345</v>
      </c>
      <c r="G404" s="4" t="s">
        <v>622</v>
      </c>
      <c r="H404" s="4" t="s">
        <v>644</v>
      </c>
      <c r="I404" s="3" t="s">
        <v>346</v>
      </c>
      <c r="J404" s="4" t="s">
        <v>650</v>
      </c>
      <c r="K404" s="3" t="s">
        <v>23</v>
      </c>
      <c r="L404" s="4" t="s">
        <v>998</v>
      </c>
      <c r="M404" s="36">
        <f t="shared" si="71"/>
        <v>45536</v>
      </c>
      <c r="N404" s="36">
        <f t="shared" si="72"/>
        <v>45596</v>
      </c>
      <c r="O404" s="37">
        <f t="shared" si="69"/>
        <v>-30.5</v>
      </c>
      <c r="P404" s="37">
        <f t="shared" si="73"/>
        <v>-45.5</v>
      </c>
      <c r="Q404" s="38">
        <v>0</v>
      </c>
      <c r="R404" s="37">
        <f t="shared" si="75"/>
        <v>-45.5</v>
      </c>
      <c r="S404" s="39">
        <f t="shared" si="74"/>
        <v>-1665299.09</v>
      </c>
    </row>
    <row r="405" spans="1:19">
      <c r="A405" s="3" t="s">
        <v>497</v>
      </c>
      <c r="B405" s="3" t="s">
        <v>25</v>
      </c>
      <c r="C405" s="3" t="s">
        <v>359</v>
      </c>
      <c r="D405" s="3" t="s">
        <v>495</v>
      </c>
      <c r="E405" s="6">
        <v>3155.42</v>
      </c>
      <c r="F405" s="3" t="s">
        <v>345</v>
      </c>
      <c r="G405" s="4" t="s">
        <v>622</v>
      </c>
      <c r="H405" s="4" t="s">
        <v>644</v>
      </c>
      <c r="I405" s="3" t="s">
        <v>346</v>
      </c>
      <c r="J405" s="4" t="s">
        <v>650</v>
      </c>
      <c r="K405" s="3" t="s">
        <v>23</v>
      </c>
      <c r="L405" s="4" t="s">
        <v>998</v>
      </c>
      <c r="M405" s="36">
        <f t="shared" si="71"/>
        <v>45536</v>
      </c>
      <c r="N405" s="36">
        <f t="shared" si="72"/>
        <v>45596</v>
      </c>
      <c r="O405" s="37">
        <f t="shared" si="69"/>
        <v>-30.5</v>
      </c>
      <c r="P405" s="37">
        <f t="shared" si="73"/>
        <v>-45.5</v>
      </c>
      <c r="Q405" s="38">
        <v>0</v>
      </c>
      <c r="R405" s="37">
        <f t="shared" si="75"/>
        <v>-45.5</v>
      </c>
      <c r="S405" s="39">
        <f t="shared" si="74"/>
        <v>-143571.61000000002</v>
      </c>
    </row>
    <row r="406" spans="1:19">
      <c r="A406" s="3" t="s">
        <v>496</v>
      </c>
      <c r="B406" s="3" t="s">
        <v>25</v>
      </c>
      <c r="C406" s="3" t="s">
        <v>358</v>
      </c>
      <c r="D406" s="3" t="s">
        <v>495</v>
      </c>
      <c r="E406" s="6">
        <v>37256.47</v>
      </c>
      <c r="F406" s="3" t="s">
        <v>345</v>
      </c>
      <c r="G406" s="4" t="s">
        <v>650</v>
      </c>
      <c r="H406" s="4" t="s">
        <v>644</v>
      </c>
      <c r="I406" s="3" t="s">
        <v>346</v>
      </c>
      <c r="J406" s="4" t="s">
        <v>650</v>
      </c>
      <c r="K406" s="3" t="s">
        <v>23</v>
      </c>
      <c r="L406" s="4" t="s">
        <v>998</v>
      </c>
      <c r="M406" s="36">
        <f t="shared" si="71"/>
        <v>45536</v>
      </c>
      <c r="N406" s="36">
        <f t="shared" si="72"/>
        <v>45596</v>
      </c>
      <c r="O406" s="37">
        <f t="shared" si="69"/>
        <v>-30.5</v>
      </c>
      <c r="P406" s="37">
        <f t="shared" si="73"/>
        <v>-59.5</v>
      </c>
      <c r="Q406" s="38">
        <v>0</v>
      </c>
      <c r="R406" s="37">
        <f t="shared" si="75"/>
        <v>-59.5</v>
      </c>
      <c r="S406" s="39">
        <f t="shared" si="74"/>
        <v>-2216759.9649999999</v>
      </c>
    </row>
    <row r="407" spans="1:19">
      <c r="A407" s="3" t="s">
        <v>494</v>
      </c>
      <c r="B407" s="3" t="s">
        <v>25</v>
      </c>
      <c r="C407" s="3" t="s">
        <v>356</v>
      </c>
      <c r="D407" s="3" t="s">
        <v>495</v>
      </c>
      <c r="E407" s="6">
        <v>303555.90999999997</v>
      </c>
      <c r="F407" s="3" t="s">
        <v>345</v>
      </c>
      <c r="G407" s="4" t="s">
        <v>650</v>
      </c>
      <c r="H407" s="4" t="s">
        <v>644</v>
      </c>
      <c r="I407" s="3" t="s">
        <v>346</v>
      </c>
      <c r="J407" s="4" t="s">
        <v>650</v>
      </c>
      <c r="K407" s="3" t="s">
        <v>23</v>
      </c>
      <c r="L407" s="4" t="s">
        <v>998</v>
      </c>
      <c r="M407" s="36">
        <f t="shared" si="71"/>
        <v>45536</v>
      </c>
      <c r="N407" s="36">
        <f t="shared" si="72"/>
        <v>45596</v>
      </c>
      <c r="O407" s="37">
        <f t="shared" si="69"/>
        <v>-30.5</v>
      </c>
      <c r="P407" s="37">
        <f t="shared" si="73"/>
        <v>-59.5</v>
      </c>
      <c r="Q407" s="38">
        <v>0</v>
      </c>
      <c r="R407" s="37">
        <f t="shared" si="75"/>
        <v>-59.5</v>
      </c>
      <c r="S407" s="39">
        <f t="shared" si="74"/>
        <v>-18061576.645</v>
      </c>
    </row>
    <row r="408" spans="1:19">
      <c r="A408" s="3" t="s">
        <v>497</v>
      </c>
      <c r="B408" s="3" t="s">
        <v>25</v>
      </c>
      <c r="C408" s="3" t="s">
        <v>359</v>
      </c>
      <c r="D408" s="3" t="s">
        <v>495</v>
      </c>
      <c r="E408" s="6">
        <v>3323.58</v>
      </c>
      <c r="F408" s="3" t="s">
        <v>345</v>
      </c>
      <c r="G408" s="4" t="s">
        <v>650</v>
      </c>
      <c r="H408" s="4" t="s">
        <v>644</v>
      </c>
      <c r="I408" s="3" t="s">
        <v>346</v>
      </c>
      <c r="J408" s="4" t="s">
        <v>650</v>
      </c>
      <c r="K408" s="3" t="s">
        <v>23</v>
      </c>
      <c r="L408" s="4" t="s">
        <v>998</v>
      </c>
      <c r="M408" s="36">
        <f t="shared" si="71"/>
        <v>45536</v>
      </c>
      <c r="N408" s="36">
        <f t="shared" si="72"/>
        <v>45596</v>
      </c>
      <c r="O408" s="37">
        <f t="shared" si="69"/>
        <v>-30.5</v>
      </c>
      <c r="P408" s="37">
        <f t="shared" si="73"/>
        <v>-59.5</v>
      </c>
      <c r="Q408" s="38">
        <v>0</v>
      </c>
      <c r="R408" s="37">
        <f t="shared" si="75"/>
        <v>-59.5</v>
      </c>
      <c r="S408" s="39">
        <f t="shared" si="74"/>
        <v>-197753.01</v>
      </c>
    </row>
    <row r="409" spans="1:19">
      <c r="A409" s="3" t="s">
        <v>494</v>
      </c>
      <c r="B409" s="3" t="s">
        <v>25</v>
      </c>
      <c r="C409" s="3" t="s">
        <v>356</v>
      </c>
      <c r="D409" s="3" t="s">
        <v>495</v>
      </c>
      <c r="E409" s="6">
        <v>318180.21999999997</v>
      </c>
      <c r="F409" s="3" t="s">
        <v>345</v>
      </c>
      <c r="G409" s="4" t="s">
        <v>664</v>
      </c>
      <c r="H409" s="4" t="s">
        <v>925</v>
      </c>
      <c r="I409" s="3" t="s">
        <v>346</v>
      </c>
      <c r="J409" s="4" t="s">
        <v>934</v>
      </c>
      <c r="K409" s="3" t="s">
        <v>23</v>
      </c>
      <c r="L409" s="4" t="s">
        <v>991</v>
      </c>
      <c r="M409" s="36">
        <f t="shared" si="71"/>
        <v>45566</v>
      </c>
      <c r="N409" s="36">
        <f t="shared" si="72"/>
        <v>45626</v>
      </c>
      <c r="O409" s="37">
        <f t="shared" si="69"/>
        <v>-30.5</v>
      </c>
      <c r="P409" s="37">
        <f t="shared" si="73"/>
        <v>-43.5</v>
      </c>
      <c r="Q409" s="38">
        <v>0</v>
      </c>
      <c r="R409" s="37">
        <f t="shared" si="75"/>
        <v>-43.5</v>
      </c>
      <c r="S409" s="39">
        <f t="shared" si="74"/>
        <v>-13840839.569999998</v>
      </c>
    </row>
    <row r="410" spans="1:19">
      <c r="A410" s="3" t="s">
        <v>496</v>
      </c>
      <c r="B410" s="3" t="s">
        <v>25</v>
      </c>
      <c r="C410" s="3" t="s">
        <v>358</v>
      </c>
      <c r="D410" s="3" t="s">
        <v>495</v>
      </c>
      <c r="E410" s="6">
        <v>49936.55</v>
      </c>
      <c r="F410" s="3" t="s">
        <v>345</v>
      </c>
      <c r="G410" s="4" t="s">
        <v>664</v>
      </c>
      <c r="H410" s="4" t="s">
        <v>925</v>
      </c>
      <c r="I410" s="3" t="s">
        <v>346</v>
      </c>
      <c r="J410" s="4" t="s">
        <v>934</v>
      </c>
      <c r="K410" s="3" t="s">
        <v>23</v>
      </c>
      <c r="L410" s="4" t="s">
        <v>991</v>
      </c>
      <c r="M410" s="36">
        <f t="shared" si="71"/>
        <v>45566</v>
      </c>
      <c r="N410" s="36">
        <f t="shared" si="72"/>
        <v>45626</v>
      </c>
      <c r="O410" s="37">
        <f t="shared" si="69"/>
        <v>-30.5</v>
      </c>
      <c r="P410" s="37">
        <f t="shared" si="73"/>
        <v>-43.5</v>
      </c>
      <c r="Q410" s="38">
        <v>0</v>
      </c>
      <c r="R410" s="37">
        <f t="shared" si="75"/>
        <v>-43.5</v>
      </c>
      <c r="S410" s="39">
        <f t="shared" si="74"/>
        <v>-2172239.9250000003</v>
      </c>
    </row>
    <row r="411" spans="1:19">
      <c r="A411" s="3" t="s">
        <v>497</v>
      </c>
      <c r="B411" s="3" t="s">
        <v>25</v>
      </c>
      <c r="C411" s="3" t="s">
        <v>359</v>
      </c>
      <c r="D411" s="3" t="s">
        <v>495</v>
      </c>
      <c r="E411" s="6">
        <v>3537.03</v>
      </c>
      <c r="F411" s="3" t="s">
        <v>345</v>
      </c>
      <c r="G411" s="4" t="s">
        <v>664</v>
      </c>
      <c r="H411" s="4" t="s">
        <v>925</v>
      </c>
      <c r="I411" s="3" t="s">
        <v>346</v>
      </c>
      <c r="J411" s="4" t="s">
        <v>934</v>
      </c>
      <c r="K411" s="3" t="s">
        <v>23</v>
      </c>
      <c r="L411" s="4" t="s">
        <v>991</v>
      </c>
      <c r="M411" s="36">
        <f t="shared" si="71"/>
        <v>45566</v>
      </c>
      <c r="N411" s="36">
        <f t="shared" si="72"/>
        <v>45626</v>
      </c>
      <c r="O411" s="37">
        <f t="shared" si="69"/>
        <v>-30.5</v>
      </c>
      <c r="P411" s="37">
        <f t="shared" si="73"/>
        <v>-43.5</v>
      </c>
      <c r="Q411" s="38">
        <v>0</v>
      </c>
      <c r="R411" s="37">
        <f t="shared" si="75"/>
        <v>-43.5</v>
      </c>
      <c r="S411" s="39">
        <f t="shared" si="74"/>
        <v>-153860.80500000002</v>
      </c>
    </row>
    <row r="412" spans="1:19">
      <c r="A412" s="3" t="s">
        <v>494</v>
      </c>
      <c r="B412" s="3" t="s">
        <v>25</v>
      </c>
      <c r="C412" s="3" t="s">
        <v>356</v>
      </c>
      <c r="D412" s="3" t="s">
        <v>495</v>
      </c>
      <c r="E412" s="6">
        <v>288290.5</v>
      </c>
      <c r="F412" s="3" t="s">
        <v>345</v>
      </c>
      <c r="G412" s="4" t="s">
        <v>699</v>
      </c>
      <c r="H412" s="4" t="s">
        <v>978</v>
      </c>
      <c r="I412" s="3" t="s">
        <v>346</v>
      </c>
      <c r="J412" s="4" t="s">
        <v>987</v>
      </c>
      <c r="K412" s="3" t="s">
        <v>23</v>
      </c>
      <c r="L412" s="4" t="s">
        <v>705</v>
      </c>
      <c r="M412" s="36">
        <f t="shared" si="71"/>
        <v>45566</v>
      </c>
      <c r="N412" s="36">
        <f t="shared" si="72"/>
        <v>45626</v>
      </c>
      <c r="O412" s="37">
        <f t="shared" si="69"/>
        <v>-30.5</v>
      </c>
      <c r="P412" s="37">
        <f t="shared" si="73"/>
        <v>-57.5</v>
      </c>
      <c r="Q412" s="38">
        <v>0</v>
      </c>
      <c r="R412" s="37">
        <f t="shared" si="75"/>
        <v>-57.5</v>
      </c>
      <c r="S412" s="39">
        <f t="shared" si="74"/>
        <v>-16576703.75</v>
      </c>
    </row>
    <row r="413" spans="1:19">
      <c r="A413" s="3" t="s">
        <v>496</v>
      </c>
      <c r="B413" s="3" t="s">
        <v>25</v>
      </c>
      <c r="C413" s="3" t="s">
        <v>358</v>
      </c>
      <c r="D413" s="3" t="s">
        <v>495</v>
      </c>
      <c r="E413" s="6">
        <v>33541.81</v>
      </c>
      <c r="F413" s="3" t="s">
        <v>345</v>
      </c>
      <c r="G413" s="4" t="s">
        <v>699</v>
      </c>
      <c r="H413" s="4" t="s">
        <v>978</v>
      </c>
      <c r="I413" s="3" t="s">
        <v>346</v>
      </c>
      <c r="J413" s="4" t="s">
        <v>987</v>
      </c>
      <c r="K413" s="3" t="s">
        <v>23</v>
      </c>
      <c r="L413" s="4" t="s">
        <v>705</v>
      </c>
      <c r="M413" s="36">
        <f t="shared" si="71"/>
        <v>45566</v>
      </c>
      <c r="N413" s="36">
        <f t="shared" si="72"/>
        <v>45626</v>
      </c>
      <c r="O413" s="37">
        <f t="shared" si="69"/>
        <v>-30.5</v>
      </c>
      <c r="P413" s="37">
        <f t="shared" si="73"/>
        <v>-57.5</v>
      </c>
      <c r="Q413" s="38">
        <v>0</v>
      </c>
      <c r="R413" s="37">
        <f t="shared" si="75"/>
        <v>-57.5</v>
      </c>
      <c r="S413" s="39">
        <f t="shared" si="74"/>
        <v>-1928654.075</v>
      </c>
    </row>
    <row r="414" spans="1:19">
      <c r="A414" s="3" t="s">
        <v>497</v>
      </c>
      <c r="B414" s="3" t="s">
        <v>25</v>
      </c>
      <c r="C414" s="3" t="s">
        <v>359</v>
      </c>
      <c r="D414" s="3" t="s">
        <v>495</v>
      </c>
      <c r="E414" s="6">
        <v>3424.61</v>
      </c>
      <c r="F414" s="3" t="s">
        <v>345</v>
      </c>
      <c r="G414" s="4" t="s">
        <v>699</v>
      </c>
      <c r="H414" s="4" t="s">
        <v>978</v>
      </c>
      <c r="I414" s="3" t="s">
        <v>346</v>
      </c>
      <c r="J414" s="4" t="s">
        <v>987</v>
      </c>
      <c r="K414" s="3" t="s">
        <v>23</v>
      </c>
      <c r="L414" s="4" t="s">
        <v>705</v>
      </c>
      <c r="M414" s="36">
        <f t="shared" si="71"/>
        <v>45566</v>
      </c>
      <c r="N414" s="36">
        <f t="shared" si="72"/>
        <v>45626</v>
      </c>
      <c r="O414" s="37">
        <f t="shared" ref="O414:O443" si="76">(M414-N414-1)/2</f>
        <v>-30.5</v>
      </c>
      <c r="P414" s="37">
        <f t="shared" si="73"/>
        <v>-57.5</v>
      </c>
      <c r="Q414" s="38">
        <v>0</v>
      </c>
      <c r="R414" s="37">
        <f t="shared" si="75"/>
        <v>-57.5</v>
      </c>
      <c r="S414" s="39">
        <f t="shared" si="74"/>
        <v>-196915.07500000001</v>
      </c>
    </row>
    <row r="415" spans="1:19">
      <c r="A415" s="3" t="s">
        <v>494</v>
      </c>
      <c r="B415" s="3" t="s">
        <v>25</v>
      </c>
      <c r="C415" s="3" t="s">
        <v>356</v>
      </c>
      <c r="D415" s="3" t="s">
        <v>495</v>
      </c>
      <c r="E415" s="6">
        <v>335344.19</v>
      </c>
      <c r="F415" s="3" t="s">
        <v>345</v>
      </c>
      <c r="G415" s="4" t="s">
        <v>724</v>
      </c>
      <c r="H415" s="4" t="s">
        <v>741</v>
      </c>
      <c r="I415" s="3" t="s">
        <v>346</v>
      </c>
      <c r="J415" s="4" t="s">
        <v>1000</v>
      </c>
      <c r="K415" s="3" t="s">
        <v>23</v>
      </c>
      <c r="L415" s="4" t="s">
        <v>1001</v>
      </c>
      <c r="M415" s="36">
        <f t="shared" ref="M415:M443" si="77">EOMONTH(G415,-3)+1</f>
        <v>45597</v>
      </c>
      <c r="N415" s="36">
        <f t="shared" ref="N415:N443" si="78">EOMONTH(M415,1)</f>
        <v>45657</v>
      </c>
      <c r="O415" s="37">
        <f t="shared" si="76"/>
        <v>-30.5</v>
      </c>
      <c r="P415" s="37">
        <f t="shared" ref="P415:P443" si="79">N415-G415+O415</f>
        <v>-40.5</v>
      </c>
      <c r="Q415" s="38">
        <v>0</v>
      </c>
      <c r="R415" s="37">
        <f t="shared" si="75"/>
        <v>-40.5</v>
      </c>
      <c r="S415" s="39">
        <f t="shared" ref="S415:S443" si="80">E415*R415</f>
        <v>-13581439.695</v>
      </c>
    </row>
    <row r="416" spans="1:19">
      <c r="A416" s="3" t="s">
        <v>496</v>
      </c>
      <c r="B416" s="3" t="s">
        <v>25</v>
      </c>
      <c r="C416" s="3" t="s">
        <v>358</v>
      </c>
      <c r="D416" s="3" t="s">
        <v>495</v>
      </c>
      <c r="E416" s="6">
        <v>38029.82</v>
      </c>
      <c r="F416" s="3" t="s">
        <v>345</v>
      </c>
      <c r="G416" s="4" t="s">
        <v>724</v>
      </c>
      <c r="H416" s="4" t="s">
        <v>741</v>
      </c>
      <c r="I416" s="3" t="s">
        <v>346</v>
      </c>
      <c r="J416" s="4" t="s">
        <v>1000</v>
      </c>
      <c r="K416" s="3" t="s">
        <v>23</v>
      </c>
      <c r="L416" s="4" t="s">
        <v>1001</v>
      </c>
      <c r="M416" s="36">
        <f t="shared" si="77"/>
        <v>45597</v>
      </c>
      <c r="N416" s="36">
        <f t="shared" si="78"/>
        <v>45657</v>
      </c>
      <c r="O416" s="37">
        <f t="shared" si="76"/>
        <v>-30.5</v>
      </c>
      <c r="P416" s="37">
        <f t="shared" si="79"/>
        <v>-40.5</v>
      </c>
      <c r="Q416" s="38">
        <v>0</v>
      </c>
      <c r="R416" s="37">
        <f t="shared" si="75"/>
        <v>-40.5</v>
      </c>
      <c r="S416" s="39">
        <f t="shared" si="80"/>
        <v>-1540207.71</v>
      </c>
    </row>
    <row r="417" spans="1:19">
      <c r="A417" s="3" t="s">
        <v>497</v>
      </c>
      <c r="B417" s="3" t="s">
        <v>25</v>
      </c>
      <c r="C417" s="3" t="s">
        <v>359</v>
      </c>
      <c r="D417" s="3" t="s">
        <v>495</v>
      </c>
      <c r="E417" s="6">
        <v>2975.19</v>
      </c>
      <c r="F417" s="3" t="s">
        <v>345</v>
      </c>
      <c r="G417" s="4" t="s">
        <v>724</v>
      </c>
      <c r="H417" s="4" t="s">
        <v>741</v>
      </c>
      <c r="I417" s="3" t="s">
        <v>346</v>
      </c>
      <c r="J417" s="4" t="s">
        <v>1000</v>
      </c>
      <c r="K417" s="3" t="s">
        <v>23</v>
      </c>
      <c r="L417" s="4" t="s">
        <v>1001</v>
      </c>
      <c r="M417" s="36">
        <f t="shared" si="77"/>
        <v>45597</v>
      </c>
      <c r="N417" s="36">
        <f t="shared" si="78"/>
        <v>45657</v>
      </c>
      <c r="O417" s="37">
        <f t="shared" si="76"/>
        <v>-30.5</v>
      </c>
      <c r="P417" s="37">
        <f t="shared" si="79"/>
        <v>-40.5</v>
      </c>
      <c r="Q417" s="38">
        <v>0</v>
      </c>
      <c r="R417" s="37">
        <f t="shared" si="75"/>
        <v>-40.5</v>
      </c>
      <c r="S417" s="39">
        <f t="shared" si="80"/>
        <v>-120495.19500000001</v>
      </c>
    </row>
    <row r="418" spans="1:19">
      <c r="A418" s="3" t="s">
        <v>494</v>
      </c>
      <c r="B418" s="3" t="s">
        <v>25</v>
      </c>
      <c r="C418" s="3" t="s">
        <v>356</v>
      </c>
      <c r="D418" s="3" t="s">
        <v>495</v>
      </c>
      <c r="E418" s="6">
        <v>26.1</v>
      </c>
      <c r="F418" s="3" t="s">
        <v>345</v>
      </c>
      <c r="G418" s="4" t="s">
        <v>1008</v>
      </c>
      <c r="H418" s="4" t="s">
        <v>741</v>
      </c>
      <c r="I418" s="3" t="s">
        <v>346</v>
      </c>
      <c r="J418" s="4" t="s">
        <v>1000</v>
      </c>
      <c r="K418" s="3" t="s">
        <v>23</v>
      </c>
      <c r="L418" s="4" t="s">
        <v>1001</v>
      </c>
      <c r="M418" s="36">
        <f t="shared" si="77"/>
        <v>45597</v>
      </c>
      <c r="N418" s="36">
        <f t="shared" si="78"/>
        <v>45657</v>
      </c>
      <c r="O418" s="37">
        <f t="shared" si="76"/>
        <v>-30.5</v>
      </c>
      <c r="P418" s="37">
        <f t="shared" si="79"/>
        <v>-50.5</v>
      </c>
      <c r="Q418" s="38">
        <v>0</v>
      </c>
      <c r="R418" s="37">
        <f t="shared" si="75"/>
        <v>-50.5</v>
      </c>
      <c r="S418" s="39">
        <f t="shared" si="80"/>
        <v>-1318.0500000000002</v>
      </c>
    </row>
    <row r="419" spans="1:19">
      <c r="A419" s="3" t="s">
        <v>494</v>
      </c>
      <c r="B419" s="3" t="s">
        <v>25</v>
      </c>
      <c r="C419" s="3" t="s">
        <v>356</v>
      </c>
      <c r="D419" s="3" t="s">
        <v>495</v>
      </c>
      <c r="E419" s="6">
        <v>436929.91</v>
      </c>
      <c r="F419" s="3" t="s">
        <v>345</v>
      </c>
      <c r="G419" s="4" t="s">
        <v>741</v>
      </c>
      <c r="H419" s="4" t="s">
        <v>752</v>
      </c>
      <c r="I419" s="3" t="s">
        <v>346</v>
      </c>
      <c r="J419" s="4" t="s">
        <v>979</v>
      </c>
      <c r="K419" s="3" t="s">
        <v>23</v>
      </c>
      <c r="L419" s="4" t="s">
        <v>755</v>
      </c>
      <c r="M419" s="36">
        <f t="shared" si="77"/>
        <v>45597</v>
      </c>
      <c r="N419" s="36">
        <f t="shared" si="78"/>
        <v>45657</v>
      </c>
      <c r="O419" s="37">
        <f t="shared" si="76"/>
        <v>-30.5</v>
      </c>
      <c r="P419" s="37">
        <f t="shared" si="79"/>
        <v>-54.5</v>
      </c>
      <c r="Q419" s="38">
        <v>0</v>
      </c>
      <c r="R419" s="37">
        <f t="shared" si="75"/>
        <v>-54.5</v>
      </c>
      <c r="S419" s="39">
        <f t="shared" si="80"/>
        <v>-23812680.094999999</v>
      </c>
    </row>
    <row r="420" spans="1:19">
      <c r="A420" s="3" t="s">
        <v>497</v>
      </c>
      <c r="B420" s="3" t="s">
        <v>25</v>
      </c>
      <c r="C420" s="3" t="s">
        <v>359</v>
      </c>
      <c r="D420" s="3" t="s">
        <v>495</v>
      </c>
      <c r="E420" s="6">
        <v>3393.74</v>
      </c>
      <c r="F420" s="3" t="s">
        <v>345</v>
      </c>
      <c r="G420" s="4" t="s">
        <v>741</v>
      </c>
      <c r="H420" s="4" t="s">
        <v>752</v>
      </c>
      <c r="I420" s="3" t="s">
        <v>346</v>
      </c>
      <c r="J420" s="4" t="s">
        <v>979</v>
      </c>
      <c r="K420" s="3" t="s">
        <v>23</v>
      </c>
      <c r="L420" s="4" t="s">
        <v>755</v>
      </c>
      <c r="M420" s="36">
        <f t="shared" si="77"/>
        <v>45597</v>
      </c>
      <c r="N420" s="36">
        <f t="shared" si="78"/>
        <v>45657</v>
      </c>
      <c r="O420" s="37">
        <f t="shared" si="76"/>
        <v>-30.5</v>
      </c>
      <c r="P420" s="37">
        <f t="shared" si="79"/>
        <v>-54.5</v>
      </c>
      <c r="Q420" s="38">
        <v>0</v>
      </c>
      <c r="R420" s="37">
        <f t="shared" si="75"/>
        <v>-54.5</v>
      </c>
      <c r="S420" s="39">
        <f t="shared" si="80"/>
        <v>-184958.83</v>
      </c>
    </row>
    <row r="421" spans="1:19">
      <c r="A421" s="3" t="s">
        <v>496</v>
      </c>
      <c r="B421" s="3" t="s">
        <v>25</v>
      </c>
      <c r="C421" s="3" t="s">
        <v>358</v>
      </c>
      <c r="D421" s="3" t="s">
        <v>495</v>
      </c>
      <c r="E421" s="6">
        <v>31784.98</v>
      </c>
      <c r="F421" s="3" t="s">
        <v>345</v>
      </c>
      <c r="G421" s="4" t="s">
        <v>741</v>
      </c>
      <c r="H421" s="4" t="s">
        <v>752</v>
      </c>
      <c r="I421" s="3" t="s">
        <v>346</v>
      </c>
      <c r="J421" s="4" t="s">
        <v>979</v>
      </c>
      <c r="K421" s="3" t="s">
        <v>23</v>
      </c>
      <c r="L421" s="4" t="s">
        <v>755</v>
      </c>
      <c r="M421" s="36">
        <f t="shared" si="77"/>
        <v>45597</v>
      </c>
      <c r="N421" s="36">
        <f t="shared" si="78"/>
        <v>45657</v>
      </c>
      <c r="O421" s="37">
        <f t="shared" si="76"/>
        <v>-30.5</v>
      </c>
      <c r="P421" s="37">
        <f t="shared" si="79"/>
        <v>-54.5</v>
      </c>
      <c r="Q421" s="38">
        <v>0</v>
      </c>
      <c r="R421" s="37">
        <f t="shared" si="75"/>
        <v>-54.5</v>
      </c>
      <c r="S421" s="39">
        <f t="shared" si="80"/>
        <v>-1732281.41</v>
      </c>
    </row>
    <row r="422" spans="1:19">
      <c r="A422" s="3" t="s">
        <v>494</v>
      </c>
      <c r="B422" s="3" t="s">
        <v>25</v>
      </c>
      <c r="C422" s="3" t="s">
        <v>356</v>
      </c>
      <c r="D422" s="3" t="s">
        <v>495</v>
      </c>
      <c r="E422" s="6">
        <v>335210.48</v>
      </c>
      <c r="F422" s="3" t="s">
        <v>345</v>
      </c>
      <c r="G422" s="4" t="s">
        <v>765</v>
      </c>
      <c r="H422" s="4" t="s">
        <v>792</v>
      </c>
      <c r="I422" s="3" t="s">
        <v>346</v>
      </c>
      <c r="J422" s="4" t="s">
        <v>787</v>
      </c>
      <c r="K422" s="3" t="s">
        <v>23</v>
      </c>
      <c r="L422" s="4" t="s">
        <v>986</v>
      </c>
      <c r="M422" s="36">
        <f t="shared" si="77"/>
        <v>45627</v>
      </c>
      <c r="N422" s="36">
        <f t="shared" si="78"/>
        <v>45688</v>
      </c>
      <c r="O422" s="37">
        <f t="shared" si="76"/>
        <v>-31</v>
      </c>
      <c r="P422" s="37">
        <f t="shared" si="79"/>
        <v>-38</v>
      </c>
      <c r="Q422" s="38">
        <v>0</v>
      </c>
      <c r="R422" s="37">
        <f t="shared" si="75"/>
        <v>-38</v>
      </c>
      <c r="S422" s="39">
        <f t="shared" si="80"/>
        <v>-12737998.239999998</v>
      </c>
    </row>
    <row r="423" spans="1:19">
      <c r="A423" s="3" t="s">
        <v>496</v>
      </c>
      <c r="B423" s="3" t="s">
        <v>25</v>
      </c>
      <c r="C423" s="3" t="s">
        <v>358</v>
      </c>
      <c r="D423" s="3" t="s">
        <v>495</v>
      </c>
      <c r="E423" s="6">
        <v>34435.31</v>
      </c>
      <c r="F423" s="3" t="s">
        <v>345</v>
      </c>
      <c r="G423" s="4" t="s">
        <v>765</v>
      </c>
      <c r="H423" s="4" t="s">
        <v>792</v>
      </c>
      <c r="I423" s="3" t="s">
        <v>346</v>
      </c>
      <c r="J423" s="4" t="s">
        <v>787</v>
      </c>
      <c r="K423" s="3" t="s">
        <v>23</v>
      </c>
      <c r="L423" s="4" t="s">
        <v>986</v>
      </c>
      <c r="M423" s="36">
        <f t="shared" si="77"/>
        <v>45627</v>
      </c>
      <c r="N423" s="36">
        <f t="shared" si="78"/>
        <v>45688</v>
      </c>
      <c r="O423" s="37">
        <f t="shared" si="76"/>
        <v>-31</v>
      </c>
      <c r="P423" s="37">
        <f t="shared" si="79"/>
        <v>-38</v>
      </c>
      <c r="Q423" s="38">
        <v>0</v>
      </c>
      <c r="R423" s="37">
        <f t="shared" si="75"/>
        <v>-38</v>
      </c>
      <c r="S423" s="39">
        <f t="shared" si="80"/>
        <v>-1308541.7799999998</v>
      </c>
    </row>
    <row r="424" spans="1:19">
      <c r="A424" s="3" t="s">
        <v>497</v>
      </c>
      <c r="B424" s="3" t="s">
        <v>25</v>
      </c>
      <c r="C424" s="3" t="s">
        <v>359</v>
      </c>
      <c r="D424" s="3" t="s">
        <v>495</v>
      </c>
      <c r="E424" s="6">
        <v>3988.31</v>
      </c>
      <c r="F424" s="3" t="s">
        <v>345</v>
      </c>
      <c r="G424" s="4" t="s">
        <v>765</v>
      </c>
      <c r="H424" s="4" t="s">
        <v>792</v>
      </c>
      <c r="I424" s="3" t="s">
        <v>346</v>
      </c>
      <c r="J424" s="4" t="s">
        <v>787</v>
      </c>
      <c r="K424" s="3" t="s">
        <v>23</v>
      </c>
      <c r="L424" s="4" t="s">
        <v>986</v>
      </c>
      <c r="M424" s="36">
        <f t="shared" si="77"/>
        <v>45627</v>
      </c>
      <c r="N424" s="36">
        <f t="shared" si="78"/>
        <v>45688</v>
      </c>
      <c r="O424" s="37">
        <f t="shared" si="76"/>
        <v>-31</v>
      </c>
      <c r="P424" s="37">
        <f t="shared" si="79"/>
        <v>-38</v>
      </c>
      <c r="Q424" s="38">
        <v>0</v>
      </c>
      <c r="R424" s="37">
        <f t="shared" si="75"/>
        <v>-38</v>
      </c>
      <c r="S424" s="39">
        <f t="shared" si="80"/>
        <v>-151555.78</v>
      </c>
    </row>
    <row r="425" spans="1:19">
      <c r="A425" s="3" t="s">
        <v>494</v>
      </c>
      <c r="B425" s="3" t="s">
        <v>25</v>
      </c>
      <c r="C425" s="3" t="s">
        <v>356</v>
      </c>
      <c r="D425" s="3" t="s">
        <v>495</v>
      </c>
      <c r="E425" s="6">
        <v>351570.31</v>
      </c>
      <c r="F425" s="3" t="s">
        <v>345</v>
      </c>
      <c r="G425" s="4" t="s">
        <v>787</v>
      </c>
      <c r="H425" s="4" t="s">
        <v>792</v>
      </c>
      <c r="I425" s="3" t="s">
        <v>346</v>
      </c>
      <c r="J425" s="4" t="s">
        <v>787</v>
      </c>
      <c r="K425" s="3" t="s">
        <v>23</v>
      </c>
      <c r="L425" s="4" t="s">
        <v>986</v>
      </c>
      <c r="M425" s="36">
        <f t="shared" si="77"/>
        <v>45627</v>
      </c>
      <c r="N425" s="36">
        <f t="shared" si="78"/>
        <v>45688</v>
      </c>
      <c r="O425" s="37">
        <f t="shared" si="76"/>
        <v>-31</v>
      </c>
      <c r="P425" s="37">
        <f t="shared" si="79"/>
        <v>-52</v>
      </c>
      <c r="Q425" s="38">
        <v>0</v>
      </c>
      <c r="R425" s="37">
        <f t="shared" si="75"/>
        <v>-52</v>
      </c>
      <c r="S425" s="39">
        <f t="shared" si="80"/>
        <v>-18281656.120000001</v>
      </c>
    </row>
    <row r="426" spans="1:19">
      <c r="A426" s="3" t="s">
        <v>496</v>
      </c>
      <c r="B426" s="3" t="s">
        <v>25</v>
      </c>
      <c r="C426" s="3" t="s">
        <v>358</v>
      </c>
      <c r="D426" s="3" t="s">
        <v>495</v>
      </c>
      <c r="E426" s="6">
        <v>32196.92</v>
      </c>
      <c r="F426" s="3" t="s">
        <v>345</v>
      </c>
      <c r="G426" s="4" t="s">
        <v>787</v>
      </c>
      <c r="H426" s="4" t="s">
        <v>792</v>
      </c>
      <c r="I426" s="3" t="s">
        <v>346</v>
      </c>
      <c r="J426" s="4" t="s">
        <v>787</v>
      </c>
      <c r="K426" s="3" t="s">
        <v>23</v>
      </c>
      <c r="L426" s="4" t="s">
        <v>986</v>
      </c>
      <c r="M426" s="36">
        <f t="shared" si="77"/>
        <v>45627</v>
      </c>
      <c r="N426" s="36">
        <f t="shared" si="78"/>
        <v>45688</v>
      </c>
      <c r="O426" s="37">
        <f t="shared" si="76"/>
        <v>-31</v>
      </c>
      <c r="P426" s="37">
        <f t="shared" si="79"/>
        <v>-52</v>
      </c>
      <c r="Q426" s="38">
        <v>0</v>
      </c>
      <c r="R426" s="37">
        <f t="shared" si="75"/>
        <v>-52</v>
      </c>
      <c r="S426" s="39">
        <f t="shared" si="80"/>
        <v>-1674239.8399999999</v>
      </c>
    </row>
    <row r="427" spans="1:19">
      <c r="A427" s="3" t="s">
        <v>497</v>
      </c>
      <c r="B427" s="3" t="s">
        <v>25</v>
      </c>
      <c r="C427" s="3" t="s">
        <v>359</v>
      </c>
      <c r="D427" s="3" t="s">
        <v>495</v>
      </c>
      <c r="E427" s="6">
        <v>4504.6499999999996</v>
      </c>
      <c r="F427" s="3" t="s">
        <v>345</v>
      </c>
      <c r="G427" s="4" t="s">
        <v>787</v>
      </c>
      <c r="H427" s="4" t="s">
        <v>792</v>
      </c>
      <c r="I427" s="3" t="s">
        <v>346</v>
      </c>
      <c r="J427" s="4" t="s">
        <v>787</v>
      </c>
      <c r="K427" s="3" t="s">
        <v>23</v>
      </c>
      <c r="L427" s="4" t="s">
        <v>986</v>
      </c>
      <c r="M427" s="36">
        <f t="shared" si="77"/>
        <v>45627</v>
      </c>
      <c r="N427" s="36">
        <f t="shared" si="78"/>
        <v>45688</v>
      </c>
      <c r="O427" s="37">
        <f t="shared" si="76"/>
        <v>-31</v>
      </c>
      <c r="P427" s="37">
        <f t="shared" si="79"/>
        <v>-52</v>
      </c>
      <c r="Q427" s="38">
        <v>0</v>
      </c>
      <c r="R427" s="37">
        <f t="shared" si="75"/>
        <v>-52</v>
      </c>
      <c r="S427" s="39">
        <f t="shared" si="80"/>
        <v>-234241.8</v>
      </c>
    </row>
    <row r="428" spans="1:19">
      <c r="A428" s="3" t="s">
        <v>496</v>
      </c>
      <c r="B428" s="3" t="s">
        <v>25</v>
      </c>
      <c r="C428" s="3" t="s">
        <v>358</v>
      </c>
      <c r="D428" s="3" t="s">
        <v>495</v>
      </c>
      <c r="E428" s="6">
        <v>375.78</v>
      </c>
      <c r="F428" s="3" t="s">
        <v>345</v>
      </c>
      <c r="G428" s="4" t="s">
        <v>986</v>
      </c>
      <c r="H428" s="4" t="s">
        <v>798</v>
      </c>
      <c r="I428" s="3" t="s">
        <v>346</v>
      </c>
      <c r="J428" s="4" t="s">
        <v>988</v>
      </c>
      <c r="K428" s="3" t="s">
        <v>23</v>
      </c>
      <c r="L428" s="4" t="s">
        <v>806</v>
      </c>
      <c r="M428" s="36">
        <f t="shared" si="77"/>
        <v>45627</v>
      </c>
      <c r="N428" s="36">
        <f t="shared" si="78"/>
        <v>45688</v>
      </c>
      <c r="O428" s="37">
        <f t="shared" si="76"/>
        <v>-31</v>
      </c>
      <c r="P428" s="37">
        <f t="shared" si="79"/>
        <v>-55</v>
      </c>
      <c r="Q428" s="38">
        <v>0</v>
      </c>
      <c r="R428" s="37">
        <f t="shared" si="75"/>
        <v>-55</v>
      </c>
      <c r="S428" s="39">
        <f t="shared" si="80"/>
        <v>-20667.899999999998</v>
      </c>
    </row>
    <row r="429" spans="1:19">
      <c r="A429" s="3" t="s">
        <v>494</v>
      </c>
      <c r="B429" s="3" t="s">
        <v>25</v>
      </c>
      <c r="C429" s="3" t="s">
        <v>356</v>
      </c>
      <c r="D429" s="3" t="s">
        <v>495</v>
      </c>
      <c r="E429" s="6">
        <v>33021.129999999997</v>
      </c>
      <c r="F429" s="3" t="s">
        <v>345</v>
      </c>
      <c r="G429" s="4" t="s">
        <v>986</v>
      </c>
      <c r="H429" s="4" t="s">
        <v>798</v>
      </c>
      <c r="I429" s="3" t="s">
        <v>346</v>
      </c>
      <c r="J429" s="4" t="s">
        <v>988</v>
      </c>
      <c r="K429" s="3" t="s">
        <v>23</v>
      </c>
      <c r="L429" s="4" t="s">
        <v>806</v>
      </c>
      <c r="M429" s="36">
        <f t="shared" si="77"/>
        <v>45627</v>
      </c>
      <c r="N429" s="36">
        <f t="shared" si="78"/>
        <v>45688</v>
      </c>
      <c r="O429" s="37">
        <f t="shared" si="76"/>
        <v>-31</v>
      </c>
      <c r="P429" s="37">
        <f t="shared" si="79"/>
        <v>-55</v>
      </c>
      <c r="Q429" s="38">
        <v>0</v>
      </c>
      <c r="R429" s="37">
        <f t="shared" si="75"/>
        <v>-55</v>
      </c>
      <c r="S429" s="39">
        <f t="shared" si="80"/>
        <v>-1816162.15</v>
      </c>
    </row>
    <row r="430" spans="1:19">
      <c r="A430" s="3" t="s">
        <v>494</v>
      </c>
      <c r="B430" s="3" t="s">
        <v>25</v>
      </c>
      <c r="C430" s="3" t="s">
        <v>356</v>
      </c>
      <c r="D430" s="3" t="s">
        <v>495</v>
      </c>
      <c r="E430" s="6">
        <v>77926.12</v>
      </c>
      <c r="F430" s="3" t="s">
        <v>345</v>
      </c>
      <c r="G430" s="4" t="s">
        <v>988</v>
      </c>
      <c r="H430" s="4" t="s">
        <v>806</v>
      </c>
      <c r="I430" s="3" t="s">
        <v>346</v>
      </c>
      <c r="J430" s="4" t="s">
        <v>876</v>
      </c>
      <c r="K430" s="3" t="s">
        <v>23</v>
      </c>
      <c r="L430" s="4" t="s">
        <v>810</v>
      </c>
      <c r="M430" s="36">
        <f t="shared" si="77"/>
        <v>45627</v>
      </c>
      <c r="N430" s="36">
        <f t="shared" si="78"/>
        <v>45688</v>
      </c>
      <c r="O430" s="37">
        <f t="shared" si="76"/>
        <v>-31</v>
      </c>
      <c r="P430" s="37">
        <f t="shared" si="79"/>
        <v>-59</v>
      </c>
      <c r="Q430" s="38">
        <v>0</v>
      </c>
      <c r="R430" s="37">
        <f t="shared" si="75"/>
        <v>-59</v>
      </c>
      <c r="S430" s="39">
        <f t="shared" si="80"/>
        <v>-4597641.08</v>
      </c>
    </row>
    <row r="431" spans="1:19">
      <c r="A431" s="3" t="s">
        <v>496</v>
      </c>
      <c r="B431" s="3" t="s">
        <v>25</v>
      </c>
      <c r="C431" s="3" t="s">
        <v>358</v>
      </c>
      <c r="D431" s="3" t="s">
        <v>495</v>
      </c>
      <c r="E431" s="6">
        <v>29826.49</v>
      </c>
      <c r="F431" s="3" t="s">
        <v>345</v>
      </c>
      <c r="G431" s="4" t="s">
        <v>822</v>
      </c>
      <c r="H431" s="4" t="s">
        <v>816</v>
      </c>
      <c r="I431" s="3" t="s">
        <v>346</v>
      </c>
      <c r="J431" s="4" t="s">
        <v>822</v>
      </c>
      <c r="K431" s="3" t="s">
        <v>23</v>
      </c>
      <c r="L431" s="4" t="s">
        <v>1005</v>
      </c>
      <c r="M431" s="36">
        <f t="shared" si="77"/>
        <v>45658</v>
      </c>
      <c r="N431" s="36">
        <f t="shared" si="78"/>
        <v>45716</v>
      </c>
      <c r="O431" s="37">
        <f t="shared" si="76"/>
        <v>-29.5</v>
      </c>
      <c r="P431" s="37">
        <f t="shared" si="79"/>
        <v>-36.5</v>
      </c>
      <c r="Q431" s="38">
        <v>0</v>
      </c>
      <c r="R431" s="37">
        <f t="shared" si="75"/>
        <v>-36.5</v>
      </c>
      <c r="S431" s="39">
        <f t="shared" si="80"/>
        <v>-1088666.885</v>
      </c>
    </row>
    <row r="432" spans="1:19">
      <c r="A432" s="3" t="s">
        <v>494</v>
      </c>
      <c r="B432" s="3" t="s">
        <v>25</v>
      </c>
      <c r="C432" s="3" t="s">
        <v>356</v>
      </c>
      <c r="D432" s="3" t="s">
        <v>495</v>
      </c>
      <c r="E432" s="6">
        <v>533527.15</v>
      </c>
      <c r="F432" s="3" t="s">
        <v>345</v>
      </c>
      <c r="G432" s="4" t="s">
        <v>822</v>
      </c>
      <c r="H432" s="4" t="s">
        <v>816</v>
      </c>
      <c r="I432" s="3" t="s">
        <v>346</v>
      </c>
      <c r="J432" s="4" t="s">
        <v>822</v>
      </c>
      <c r="K432" s="3" t="s">
        <v>23</v>
      </c>
      <c r="L432" s="4" t="s">
        <v>1005</v>
      </c>
      <c r="M432" s="36">
        <f t="shared" si="77"/>
        <v>45658</v>
      </c>
      <c r="N432" s="36">
        <f t="shared" si="78"/>
        <v>45716</v>
      </c>
      <c r="O432" s="37">
        <f t="shared" si="76"/>
        <v>-29.5</v>
      </c>
      <c r="P432" s="37">
        <f t="shared" si="79"/>
        <v>-36.5</v>
      </c>
      <c r="Q432" s="38">
        <v>0</v>
      </c>
      <c r="R432" s="37">
        <f t="shared" si="75"/>
        <v>-36.5</v>
      </c>
      <c r="S432" s="39">
        <f t="shared" si="80"/>
        <v>-19473740.975000001</v>
      </c>
    </row>
    <row r="433" spans="1:20">
      <c r="A433" s="3" t="s">
        <v>497</v>
      </c>
      <c r="B433" s="3" t="s">
        <v>25</v>
      </c>
      <c r="C433" s="3" t="s">
        <v>359</v>
      </c>
      <c r="D433" s="3" t="s">
        <v>495</v>
      </c>
      <c r="E433" s="6">
        <v>5186.3599999999997</v>
      </c>
      <c r="F433" s="3" t="s">
        <v>345</v>
      </c>
      <c r="G433" s="4" t="s">
        <v>822</v>
      </c>
      <c r="H433" s="4" t="s">
        <v>816</v>
      </c>
      <c r="I433" s="3" t="s">
        <v>346</v>
      </c>
      <c r="J433" s="4" t="s">
        <v>822</v>
      </c>
      <c r="K433" s="3" t="s">
        <v>23</v>
      </c>
      <c r="L433" s="4" t="s">
        <v>1005</v>
      </c>
      <c r="M433" s="36">
        <f t="shared" si="77"/>
        <v>45658</v>
      </c>
      <c r="N433" s="36">
        <f t="shared" si="78"/>
        <v>45716</v>
      </c>
      <c r="O433" s="37">
        <f t="shared" si="76"/>
        <v>-29.5</v>
      </c>
      <c r="P433" s="37">
        <f t="shared" si="79"/>
        <v>-36.5</v>
      </c>
      <c r="Q433" s="38">
        <v>0</v>
      </c>
      <c r="R433" s="37">
        <f t="shared" si="75"/>
        <v>-36.5</v>
      </c>
      <c r="S433" s="39">
        <f t="shared" si="80"/>
        <v>-189302.13999999998</v>
      </c>
    </row>
    <row r="434" spans="1:20">
      <c r="A434" s="3" t="s">
        <v>496</v>
      </c>
      <c r="B434" s="3" t="s">
        <v>25</v>
      </c>
      <c r="C434" s="3" t="s">
        <v>358</v>
      </c>
      <c r="D434" s="3" t="s">
        <v>495</v>
      </c>
      <c r="E434" s="6">
        <v>57513.279999999999</v>
      </c>
      <c r="F434" s="3" t="s">
        <v>345</v>
      </c>
      <c r="G434" s="4" t="s">
        <v>836</v>
      </c>
      <c r="H434" s="4" t="s">
        <v>994</v>
      </c>
      <c r="I434" s="3" t="s">
        <v>346</v>
      </c>
      <c r="J434" s="4" t="s">
        <v>1009</v>
      </c>
      <c r="K434" s="3" t="s">
        <v>23</v>
      </c>
      <c r="L434" s="4" t="s">
        <v>842</v>
      </c>
      <c r="M434" s="36">
        <f t="shared" si="77"/>
        <v>45658</v>
      </c>
      <c r="N434" s="36">
        <f t="shared" si="78"/>
        <v>45716</v>
      </c>
      <c r="O434" s="37">
        <f t="shared" si="76"/>
        <v>-29.5</v>
      </c>
      <c r="P434" s="37">
        <f t="shared" si="79"/>
        <v>-42.5</v>
      </c>
      <c r="Q434" s="38">
        <v>0</v>
      </c>
      <c r="R434" s="37">
        <f t="shared" si="75"/>
        <v>-42.5</v>
      </c>
      <c r="S434" s="39">
        <f t="shared" si="80"/>
        <v>-2444314.4</v>
      </c>
    </row>
    <row r="435" spans="1:20">
      <c r="A435" s="3" t="s">
        <v>494</v>
      </c>
      <c r="B435" s="3" t="s">
        <v>25</v>
      </c>
      <c r="C435" s="3" t="s">
        <v>356</v>
      </c>
      <c r="D435" s="3" t="s">
        <v>495</v>
      </c>
      <c r="E435" s="6">
        <v>707650.1</v>
      </c>
      <c r="F435" s="3" t="s">
        <v>345</v>
      </c>
      <c r="G435" s="4" t="s">
        <v>836</v>
      </c>
      <c r="H435" s="4" t="s">
        <v>994</v>
      </c>
      <c r="I435" s="3" t="s">
        <v>346</v>
      </c>
      <c r="J435" s="4" t="s">
        <v>1009</v>
      </c>
      <c r="K435" s="3" t="s">
        <v>23</v>
      </c>
      <c r="L435" s="4" t="s">
        <v>842</v>
      </c>
      <c r="M435" s="36">
        <f t="shared" si="77"/>
        <v>45658</v>
      </c>
      <c r="N435" s="36">
        <f t="shared" si="78"/>
        <v>45716</v>
      </c>
      <c r="O435" s="37">
        <f t="shared" si="76"/>
        <v>-29.5</v>
      </c>
      <c r="P435" s="37">
        <f t="shared" si="79"/>
        <v>-42.5</v>
      </c>
      <c r="Q435" s="38">
        <v>0</v>
      </c>
      <c r="R435" s="37">
        <f t="shared" si="75"/>
        <v>-42.5</v>
      </c>
      <c r="S435" s="39">
        <f t="shared" si="80"/>
        <v>-30075129.25</v>
      </c>
    </row>
    <row r="436" spans="1:20">
      <c r="A436" s="3" t="s">
        <v>497</v>
      </c>
      <c r="B436" s="3" t="s">
        <v>25</v>
      </c>
      <c r="C436" s="3" t="s">
        <v>359</v>
      </c>
      <c r="D436" s="3" t="s">
        <v>495</v>
      </c>
      <c r="E436" s="6">
        <v>6966.74</v>
      </c>
      <c r="F436" s="3" t="s">
        <v>345</v>
      </c>
      <c r="G436" s="4" t="s">
        <v>836</v>
      </c>
      <c r="H436" s="4" t="s">
        <v>994</v>
      </c>
      <c r="I436" s="3" t="s">
        <v>346</v>
      </c>
      <c r="J436" s="4" t="s">
        <v>1009</v>
      </c>
      <c r="K436" s="3" t="s">
        <v>23</v>
      </c>
      <c r="L436" s="4" t="s">
        <v>842</v>
      </c>
      <c r="M436" s="36">
        <f t="shared" si="77"/>
        <v>45658</v>
      </c>
      <c r="N436" s="36">
        <f t="shared" si="78"/>
        <v>45716</v>
      </c>
      <c r="O436" s="37">
        <f t="shared" si="76"/>
        <v>-29.5</v>
      </c>
      <c r="P436" s="37">
        <f t="shared" si="79"/>
        <v>-42.5</v>
      </c>
      <c r="Q436" s="38">
        <v>0</v>
      </c>
      <c r="R436" s="37">
        <f t="shared" si="75"/>
        <v>-42.5</v>
      </c>
      <c r="S436" s="39">
        <f t="shared" si="80"/>
        <v>-296086.45</v>
      </c>
    </row>
    <row r="437" spans="1:20">
      <c r="A437" s="3" t="s">
        <v>494</v>
      </c>
      <c r="B437" s="3" t="s">
        <v>25</v>
      </c>
      <c r="C437" s="3" t="s">
        <v>356</v>
      </c>
      <c r="D437" s="3" t="s">
        <v>495</v>
      </c>
      <c r="E437" s="6">
        <v>321936.03000000003</v>
      </c>
      <c r="F437" s="3" t="s">
        <v>345</v>
      </c>
      <c r="G437" s="4" t="s">
        <v>852</v>
      </c>
      <c r="H437" s="4" t="s">
        <v>859</v>
      </c>
      <c r="I437" s="3" t="s">
        <v>346</v>
      </c>
      <c r="J437" s="4" t="s">
        <v>989</v>
      </c>
      <c r="K437" s="3" t="s">
        <v>23</v>
      </c>
      <c r="L437" s="4" t="s">
        <v>1010</v>
      </c>
      <c r="M437" s="36">
        <f t="shared" si="77"/>
        <v>45658</v>
      </c>
      <c r="N437" s="36">
        <f t="shared" si="78"/>
        <v>45716</v>
      </c>
      <c r="O437" s="37">
        <f t="shared" si="76"/>
        <v>-29.5</v>
      </c>
      <c r="P437" s="37">
        <f t="shared" si="79"/>
        <v>-50.5</v>
      </c>
      <c r="Q437" s="38">
        <v>0</v>
      </c>
      <c r="R437" s="37">
        <f t="shared" si="75"/>
        <v>-50.5</v>
      </c>
      <c r="S437" s="39">
        <f t="shared" si="80"/>
        <v>-16257769.515000001</v>
      </c>
    </row>
    <row r="438" spans="1:20">
      <c r="A438" s="3" t="s">
        <v>496</v>
      </c>
      <c r="B438" s="3" t="s">
        <v>25</v>
      </c>
      <c r="C438" s="3" t="s">
        <v>358</v>
      </c>
      <c r="D438" s="3" t="s">
        <v>495</v>
      </c>
      <c r="E438" s="6">
        <v>32534.69</v>
      </c>
      <c r="F438" s="3" t="s">
        <v>345</v>
      </c>
      <c r="G438" s="4" t="s">
        <v>852</v>
      </c>
      <c r="H438" s="4" t="s">
        <v>859</v>
      </c>
      <c r="I438" s="3" t="s">
        <v>346</v>
      </c>
      <c r="J438" s="4" t="s">
        <v>989</v>
      </c>
      <c r="K438" s="3" t="s">
        <v>23</v>
      </c>
      <c r="L438" s="4" t="s">
        <v>1010</v>
      </c>
      <c r="M438" s="36">
        <f t="shared" si="77"/>
        <v>45658</v>
      </c>
      <c r="N438" s="36">
        <f t="shared" si="78"/>
        <v>45716</v>
      </c>
      <c r="O438" s="37">
        <f t="shared" si="76"/>
        <v>-29.5</v>
      </c>
      <c r="P438" s="37">
        <f t="shared" si="79"/>
        <v>-50.5</v>
      </c>
      <c r="Q438" s="38">
        <v>0</v>
      </c>
      <c r="R438" s="37">
        <f t="shared" si="75"/>
        <v>-50.5</v>
      </c>
      <c r="S438" s="39">
        <f t="shared" si="80"/>
        <v>-1643001.845</v>
      </c>
    </row>
    <row r="439" spans="1:20">
      <c r="A439" s="3" t="s">
        <v>497</v>
      </c>
      <c r="B439" s="3" t="s">
        <v>25</v>
      </c>
      <c r="C439" s="3" t="s">
        <v>359</v>
      </c>
      <c r="D439" s="3" t="s">
        <v>495</v>
      </c>
      <c r="E439" s="6">
        <v>4568.24</v>
      </c>
      <c r="F439" s="3" t="s">
        <v>345</v>
      </c>
      <c r="G439" s="4" t="s">
        <v>852</v>
      </c>
      <c r="H439" s="4" t="s">
        <v>859</v>
      </c>
      <c r="I439" s="3" t="s">
        <v>346</v>
      </c>
      <c r="J439" s="4" t="s">
        <v>989</v>
      </c>
      <c r="K439" s="3" t="s">
        <v>23</v>
      </c>
      <c r="L439" s="4" t="s">
        <v>1010</v>
      </c>
      <c r="M439" s="36">
        <f t="shared" si="77"/>
        <v>45658</v>
      </c>
      <c r="N439" s="36">
        <f t="shared" si="78"/>
        <v>45716</v>
      </c>
      <c r="O439" s="37">
        <f t="shared" si="76"/>
        <v>-29.5</v>
      </c>
      <c r="P439" s="37">
        <f t="shared" si="79"/>
        <v>-50.5</v>
      </c>
      <c r="Q439" s="38">
        <v>0</v>
      </c>
      <c r="R439" s="37">
        <f t="shared" si="75"/>
        <v>-50.5</v>
      </c>
      <c r="S439" s="39">
        <f t="shared" si="80"/>
        <v>-230696.12</v>
      </c>
    </row>
    <row r="440" spans="1:20">
      <c r="A440" s="3" t="s">
        <v>494</v>
      </c>
      <c r="B440" s="3" t="s">
        <v>25</v>
      </c>
      <c r="C440" s="3" t="s">
        <v>356</v>
      </c>
      <c r="D440" s="3" t="s">
        <v>495</v>
      </c>
      <c r="E440" s="6">
        <v>1256.2</v>
      </c>
      <c r="F440" s="3" t="s">
        <v>345</v>
      </c>
      <c r="G440" s="4" t="s">
        <v>1006</v>
      </c>
      <c r="H440" s="4" t="s">
        <v>989</v>
      </c>
      <c r="I440" s="3" t="s">
        <v>346</v>
      </c>
      <c r="J440" s="4" t="s">
        <v>1010</v>
      </c>
      <c r="K440" s="3" t="s">
        <v>23</v>
      </c>
      <c r="L440" s="4" t="s">
        <v>1011</v>
      </c>
      <c r="M440" s="36">
        <f t="shared" si="77"/>
        <v>45658</v>
      </c>
      <c r="N440" s="36">
        <f t="shared" si="78"/>
        <v>45716</v>
      </c>
      <c r="O440" s="37">
        <f t="shared" si="76"/>
        <v>-29.5</v>
      </c>
      <c r="P440" s="37">
        <f t="shared" si="79"/>
        <v>-53.5</v>
      </c>
      <c r="Q440" s="38">
        <v>0</v>
      </c>
      <c r="R440" s="37">
        <f t="shared" si="75"/>
        <v>-53.5</v>
      </c>
      <c r="S440" s="39">
        <f t="shared" si="80"/>
        <v>-67206.7</v>
      </c>
    </row>
    <row r="441" spans="1:20">
      <c r="A441" s="3" t="s">
        <v>496</v>
      </c>
      <c r="B441" s="3" t="s">
        <v>25</v>
      </c>
      <c r="C441" s="3" t="s">
        <v>358</v>
      </c>
      <c r="D441" s="3" t="s">
        <v>495</v>
      </c>
      <c r="E441" s="6">
        <v>2.66</v>
      </c>
      <c r="F441" s="3" t="s">
        <v>345</v>
      </c>
      <c r="G441" s="4" t="s">
        <v>1006</v>
      </c>
      <c r="H441" s="4" t="s">
        <v>989</v>
      </c>
      <c r="I441" s="3" t="s">
        <v>346</v>
      </c>
      <c r="J441" s="4" t="s">
        <v>1010</v>
      </c>
      <c r="K441" s="3" t="s">
        <v>23</v>
      </c>
      <c r="L441" s="4" t="s">
        <v>1011</v>
      </c>
      <c r="M441" s="36">
        <f t="shared" si="77"/>
        <v>45658</v>
      </c>
      <c r="N441" s="36">
        <f t="shared" si="78"/>
        <v>45716</v>
      </c>
      <c r="O441" s="37">
        <f t="shared" si="76"/>
        <v>-29.5</v>
      </c>
      <c r="P441" s="37">
        <f t="shared" si="79"/>
        <v>-53.5</v>
      </c>
      <c r="Q441" s="38">
        <v>0</v>
      </c>
      <c r="R441" s="37">
        <f t="shared" si="75"/>
        <v>-53.5</v>
      </c>
      <c r="S441" s="39">
        <f t="shared" si="80"/>
        <v>-142.31</v>
      </c>
    </row>
    <row r="442" spans="1:20">
      <c r="A442" s="3" t="s">
        <v>535</v>
      </c>
      <c r="B442" s="3" t="s">
        <v>356</v>
      </c>
      <c r="C442" s="3" t="s">
        <v>25</v>
      </c>
      <c r="D442" s="3" t="s">
        <v>495</v>
      </c>
      <c r="E442" s="6">
        <v>3.41</v>
      </c>
      <c r="F442" s="3" t="s">
        <v>345</v>
      </c>
      <c r="G442" s="4" t="s">
        <v>532</v>
      </c>
      <c r="H442" s="4" t="s">
        <v>434</v>
      </c>
      <c r="I442" s="3" t="s">
        <v>346</v>
      </c>
      <c r="J442" s="4" t="s">
        <v>247</v>
      </c>
      <c r="K442" s="3" t="s">
        <v>23</v>
      </c>
      <c r="L442" s="4" t="s">
        <v>370</v>
      </c>
      <c r="M442" s="36">
        <f t="shared" si="77"/>
        <v>45413</v>
      </c>
      <c r="N442" s="36">
        <f t="shared" si="78"/>
        <v>45473</v>
      </c>
      <c r="O442" s="37">
        <f t="shared" si="76"/>
        <v>-30.5</v>
      </c>
      <c r="P442" s="37">
        <f t="shared" si="79"/>
        <v>-53.5</v>
      </c>
      <c r="Q442" s="38">
        <v>0</v>
      </c>
      <c r="R442" s="37">
        <f t="shared" si="75"/>
        <v>-53.5</v>
      </c>
      <c r="S442" s="39">
        <f t="shared" si="80"/>
        <v>-182.435</v>
      </c>
    </row>
    <row r="443" spans="1:20">
      <c r="A443" s="3" t="s">
        <v>535</v>
      </c>
      <c r="B443" s="3" t="s">
        <v>356</v>
      </c>
      <c r="C443" s="3" t="s">
        <v>25</v>
      </c>
      <c r="D443" s="3" t="s">
        <v>495</v>
      </c>
      <c r="E443" s="6">
        <v>17.77</v>
      </c>
      <c r="F443" s="3" t="s">
        <v>345</v>
      </c>
      <c r="G443" s="4" t="s">
        <v>859</v>
      </c>
      <c r="H443" s="4" t="s">
        <v>989</v>
      </c>
      <c r="I443" s="3" t="s">
        <v>346</v>
      </c>
      <c r="J443" s="4" t="s">
        <v>1010</v>
      </c>
      <c r="K443" s="3" t="s">
        <v>23</v>
      </c>
      <c r="L443" s="4" t="s">
        <v>1011</v>
      </c>
      <c r="M443" s="36">
        <f t="shared" si="77"/>
        <v>45658</v>
      </c>
      <c r="N443" s="36">
        <f t="shared" si="78"/>
        <v>45716</v>
      </c>
      <c r="O443" s="37">
        <f t="shared" si="76"/>
        <v>-29.5</v>
      </c>
      <c r="P443" s="37">
        <f t="shared" si="79"/>
        <v>-57.5</v>
      </c>
      <c r="Q443" s="38">
        <v>0</v>
      </c>
      <c r="R443" s="37">
        <f t="shared" si="75"/>
        <v>-57.5</v>
      </c>
      <c r="S443" s="39">
        <f t="shared" si="80"/>
        <v>-1021.775</v>
      </c>
    </row>
    <row r="444" spans="1:20" ht="13.5" thickBot="1">
      <c r="E444" s="43">
        <f>SUM(E350:E443)</f>
        <v>12527946.58</v>
      </c>
      <c r="S444" s="47">
        <f>SUM(S350:S443)</f>
        <v>-583990528.40999973</v>
      </c>
      <c r="T444" s="44">
        <f>S444/E444</f>
        <v>-46.615023833379063</v>
      </c>
    </row>
    <row r="445" spans="1:20" ht="14.25" thickTop="1" thickBot="1"/>
    <row r="446" spans="1:20" ht="17.25" thickTop="1" thickBot="1">
      <c r="A446" s="70" t="s">
        <v>1026</v>
      </c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2"/>
    </row>
    <row r="447" spans="1:20" ht="39.75" thickTop="1" thickBot="1">
      <c r="A447" s="1" t="s">
        <v>488</v>
      </c>
      <c r="B447" s="1" t="s">
        <v>3</v>
      </c>
      <c r="C447" s="1" t="s">
        <v>489</v>
      </c>
      <c r="D447" s="1" t="s">
        <v>7</v>
      </c>
      <c r="E447" s="1" t="s">
        <v>17</v>
      </c>
      <c r="F447" s="1" t="s">
        <v>5</v>
      </c>
      <c r="G447" s="1" t="s">
        <v>490</v>
      </c>
      <c r="H447" s="1" t="s">
        <v>353</v>
      </c>
      <c r="I447" s="1" t="s">
        <v>354</v>
      </c>
      <c r="J447" s="1" t="s">
        <v>491</v>
      </c>
      <c r="K447" s="1" t="s">
        <v>492</v>
      </c>
      <c r="L447" s="1" t="s">
        <v>493</v>
      </c>
      <c r="M447" s="69" t="s">
        <v>1028</v>
      </c>
      <c r="N447" s="69" t="s">
        <v>1029</v>
      </c>
      <c r="O447" s="69" t="s">
        <v>1030</v>
      </c>
      <c r="P447" s="69" t="s">
        <v>1031</v>
      </c>
      <c r="Q447" s="69" t="s">
        <v>1032</v>
      </c>
      <c r="R447" s="69" t="s">
        <v>1018</v>
      </c>
      <c r="S447" s="69" t="s">
        <v>1017</v>
      </c>
      <c r="T447" s="69" t="s">
        <v>1033</v>
      </c>
    </row>
    <row r="448" spans="1:20">
      <c r="A448" s="3" t="s">
        <v>496</v>
      </c>
      <c r="B448" s="3" t="s">
        <v>25</v>
      </c>
      <c r="C448" s="3" t="s">
        <v>358</v>
      </c>
      <c r="D448" s="3" t="s">
        <v>495</v>
      </c>
      <c r="E448" s="6">
        <v>354.73</v>
      </c>
      <c r="F448" s="3" t="s">
        <v>347</v>
      </c>
      <c r="G448" s="4" t="s">
        <v>35</v>
      </c>
      <c r="H448" s="4" t="s">
        <v>477</v>
      </c>
      <c r="I448" s="3" t="s">
        <v>478</v>
      </c>
      <c r="J448" s="4" t="s">
        <v>35</v>
      </c>
      <c r="K448" s="3" t="s">
        <v>23</v>
      </c>
      <c r="L448" s="4" t="s">
        <v>429</v>
      </c>
      <c r="M448" s="36">
        <f>EOMONTH(G448,-3)+1</f>
        <v>45323</v>
      </c>
      <c r="N448" s="36">
        <f>EOMONTH(M448,1)</f>
        <v>45382</v>
      </c>
      <c r="O448" s="37">
        <f t="shared" ref="O448:O483" si="81">(M448-N448-1)/2</f>
        <v>-30</v>
      </c>
      <c r="P448" s="37">
        <f>N448-G448+O448</f>
        <v>-45</v>
      </c>
      <c r="Q448" s="38">
        <v>0</v>
      </c>
      <c r="R448" s="37">
        <f t="shared" ref="R448:R483" si="82">SUM(P448:Q448)</f>
        <v>-45</v>
      </c>
      <c r="S448" s="39">
        <f>E448*R448</f>
        <v>-15962.85</v>
      </c>
    </row>
    <row r="449" spans="1:19">
      <c r="A449" s="3" t="s">
        <v>494</v>
      </c>
      <c r="B449" s="3" t="s">
        <v>25</v>
      </c>
      <c r="C449" s="3" t="s">
        <v>356</v>
      </c>
      <c r="D449" s="3" t="s">
        <v>495</v>
      </c>
      <c r="E449" s="6">
        <v>2841.11</v>
      </c>
      <c r="F449" s="3" t="s">
        <v>347</v>
      </c>
      <c r="G449" s="4" t="s">
        <v>35</v>
      </c>
      <c r="H449" s="4" t="s">
        <v>477</v>
      </c>
      <c r="I449" s="3" t="s">
        <v>478</v>
      </c>
      <c r="J449" s="4" t="s">
        <v>35</v>
      </c>
      <c r="K449" s="3" t="s">
        <v>23</v>
      </c>
      <c r="L449" s="4" t="s">
        <v>429</v>
      </c>
      <c r="M449" s="36">
        <f t="shared" ref="M449:M483" si="83">EOMONTH(G449,-3)+1</f>
        <v>45323</v>
      </c>
      <c r="N449" s="36">
        <f t="shared" ref="N449:N483" si="84">EOMONTH(M449,1)</f>
        <v>45382</v>
      </c>
      <c r="O449" s="37">
        <f t="shared" si="81"/>
        <v>-30</v>
      </c>
      <c r="P449" s="37">
        <f t="shared" ref="P449:P483" si="85">N449-G449+O449</f>
        <v>-45</v>
      </c>
      <c r="Q449" s="38">
        <v>0</v>
      </c>
      <c r="R449" s="37">
        <f t="shared" si="82"/>
        <v>-45</v>
      </c>
      <c r="S449" s="39">
        <f t="shared" ref="S449:S483" si="86">E449*R449</f>
        <v>-127849.95000000001</v>
      </c>
    </row>
    <row r="450" spans="1:19">
      <c r="A450" s="3" t="s">
        <v>497</v>
      </c>
      <c r="B450" s="3" t="s">
        <v>25</v>
      </c>
      <c r="C450" s="3" t="s">
        <v>359</v>
      </c>
      <c r="D450" s="3" t="s">
        <v>495</v>
      </c>
      <c r="E450" s="6">
        <v>40.18</v>
      </c>
      <c r="F450" s="3" t="s">
        <v>347</v>
      </c>
      <c r="G450" s="4" t="s">
        <v>35</v>
      </c>
      <c r="H450" s="4" t="s">
        <v>477</v>
      </c>
      <c r="I450" s="3" t="s">
        <v>478</v>
      </c>
      <c r="J450" s="4" t="s">
        <v>35</v>
      </c>
      <c r="K450" s="3" t="s">
        <v>23</v>
      </c>
      <c r="L450" s="4" t="s">
        <v>429</v>
      </c>
      <c r="M450" s="36">
        <f t="shared" si="83"/>
        <v>45323</v>
      </c>
      <c r="N450" s="36">
        <f t="shared" si="84"/>
        <v>45382</v>
      </c>
      <c r="O450" s="37">
        <f t="shared" si="81"/>
        <v>-30</v>
      </c>
      <c r="P450" s="37">
        <f t="shared" si="85"/>
        <v>-45</v>
      </c>
      <c r="Q450" s="38">
        <v>0</v>
      </c>
      <c r="R450" s="37">
        <f t="shared" si="82"/>
        <v>-45</v>
      </c>
      <c r="S450" s="39">
        <f t="shared" si="86"/>
        <v>-1808.1</v>
      </c>
    </row>
    <row r="451" spans="1:19">
      <c r="A451" s="3" t="s">
        <v>496</v>
      </c>
      <c r="B451" s="3" t="s">
        <v>25</v>
      </c>
      <c r="C451" s="3" t="s">
        <v>358</v>
      </c>
      <c r="D451" s="3" t="s">
        <v>495</v>
      </c>
      <c r="E451" s="6">
        <v>354.73</v>
      </c>
      <c r="F451" s="3" t="s">
        <v>347</v>
      </c>
      <c r="G451" s="4" t="s">
        <v>42</v>
      </c>
      <c r="H451" s="4" t="s">
        <v>479</v>
      </c>
      <c r="I451" s="3" t="s">
        <v>480</v>
      </c>
      <c r="J451" s="4" t="s">
        <v>42</v>
      </c>
      <c r="K451" s="3" t="s">
        <v>23</v>
      </c>
      <c r="L451" s="4" t="s">
        <v>284</v>
      </c>
      <c r="M451" s="36">
        <f t="shared" si="83"/>
        <v>45352</v>
      </c>
      <c r="N451" s="36">
        <f t="shared" si="84"/>
        <v>45412</v>
      </c>
      <c r="O451" s="37">
        <f t="shared" si="81"/>
        <v>-30.5</v>
      </c>
      <c r="P451" s="37">
        <f t="shared" si="85"/>
        <v>-45.5</v>
      </c>
      <c r="Q451" s="38">
        <v>0</v>
      </c>
      <c r="R451" s="37">
        <f t="shared" si="82"/>
        <v>-45.5</v>
      </c>
      <c r="S451" s="39">
        <f t="shared" si="86"/>
        <v>-16140.215</v>
      </c>
    </row>
    <row r="452" spans="1:19">
      <c r="A452" s="3" t="s">
        <v>494</v>
      </c>
      <c r="B452" s="3" t="s">
        <v>25</v>
      </c>
      <c r="C452" s="3" t="s">
        <v>356</v>
      </c>
      <c r="D452" s="3" t="s">
        <v>495</v>
      </c>
      <c r="E452" s="6">
        <v>2824.77</v>
      </c>
      <c r="F452" s="3" t="s">
        <v>347</v>
      </c>
      <c r="G452" s="4" t="s">
        <v>42</v>
      </c>
      <c r="H452" s="4" t="s">
        <v>479</v>
      </c>
      <c r="I452" s="3" t="s">
        <v>480</v>
      </c>
      <c r="J452" s="4" t="s">
        <v>42</v>
      </c>
      <c r="K452" s="3" t="s">
        <v>23</v>
      </c>
      <c r="L452" s="4" t="s">
        <v>284</v>
      </c>
      <c r="M452" s="36">
        <f t="shared" si="83"/>
        <v>45352</v>
      </c>
      <c r="N452" s="36">
        <f t="shared" si="84"/>
        <v>45412</v>
      </c>
      <c r="O452" s="37">
        <f t="shared" si="81"/>
        <v>-30.5</v>
      </c>
      <c r="P452" s="37">
        <f t="shared" si="85"/>
        <v>-45.5</v>
      </c>
      <c r="Q452" s="38">
        <v>0</v>
      </c>
      <c r="R452" s="37">
        <f t="shared" si="82"/>
        <v>-45.5</v>
      </c>
      <c r="S452" s="39">
        <f t="shared" si="86"/>
        <v>-128527.035</v>
      </c>
    </row>
    <row r="453" spans="1:19">
      <c r="A453" s="3" t="s">
        <v>497</v>
      </c>
      <c r="B453" s="3" t="s">
        <v>25</v>
      </c>
      <c r="C453" s="3" t="s">
        <v>359</v>
      </c>
      <c r="D453" s="3" t="s">
        <v>495</v>
      </c>
      <c r="E453" s="6">
        <v>40.18</v>
      </c>
      <c r="F453" s="3" t="s">
        <v>347</v>
      </c>
      <c r="G453" s="4" t="s">
        <v>42</v>
      </c>
      <c r="H453" s="4" t="s">
        <v>479</v>
      </c>
      <c r="I453" s="3" t="s">
        <v>480</v>
      </c>
      <c r="J453" s="4" t="s">
        <v>42</v>
      </c>
      <c r="K453" s="3" t="s">
        <v>23</v>
      </c>
      <c r="L453" s="4" t="s">
        <v>284</v>
      </c>
      <c r="M453" s="36">
        <f t="shared" si="83"/>
        <v>45352</v>
      </c>
      <c r="N453" s="36">
        <f t="shared" si="84"/>
        <v>45412</v>
      </c>
      <c r="O453" s="37">
        <f t="shared" si="81"/>
        <v>-30.5</v>
      </c>
      <c r="P453" s="37">
        <f t="shared" si="85"/>
        <v>-45.5</v>
      </c>
      <c r="Q453" s="38">
        <v>0</v>
      </c>
      <c r="R453" s="37">
        <f t="shared" si="82"/>
        <v>-45.5</v>
      </c>
      <c r="S453" s="39">
        <f t="shared" si="86"/>
        <v>-1828.19</v>
      </c>
    </row>
    <row r="454" spans="1:19">
      <c r="A454" s="3" t="s">
        <v>494</v>
      </c>
      <c r="B454" s="3" t="s">
        <v>25</v>
      </c>
      <c r="C454" s="3" t="s">
        <v>356</v>
      </c>
      <c r="D454" s="3" t="s">
        <v>495</v>
      </c>
      <c r="E454" s="6">
        <v>2818.29</v>
      </c>
      <c r="F454" s="3" t="s">
        <v>347</v>
      </c>
      <c r="G454" s="4" t="s">
        <v>49</v>
      </c>
      <c r="H454" s="4" t="s">
        <v>49</v>
      </c>
      <c r="I454" s="3" t="s">
        <v>481</v>
      </c>
      <c r="J454" s="4" t="s">
        <v>505</v>
      </c>
      <c r="K454" s="3" t="s">
        <v>23</v>
      </c>
      <c r="L454" s="4" t="s">
        <v>513</v>
      </c>
      <c r="M454" s="36">
        <f t="shared" si="83"/>
        <v>45383</v>
      </c>
      <c r="N454" s="36">
        <f t="shared" si="84"/>
        <v>45443</v>
      </c>
      <c r="O454" s="37">
        <f t="shared" si="81"/>
        <v>-30.5</v>
      </c>
      <c r="P454" s="37">
        <f t="shared" si="85"/>
        <v>-44.5</v>
      </c>
      <c r="Q454" s="38">
        <v>0</v>
      </c>
      <c r="R454" s="37">
        <f t="shared" si="82"/>
        <v>-44.5</v>
      </c>
      <c r="S454" s="39">
        <f t="shared" si="86"/>
        <v>-125413.905</v>
      </c>
    </row>
    <row r="455" spans="1:19">
      <c r="A455" s="3" t="s">
        <v>496</v>
      </c>
      <c r="B455" s="3" t="s">
        <v>25</v>
      </c>
      <c r="C455" s="3" t="s">
        <v>358</v>
      </c>
      <c r="D455" s="3" t="s">
        <v>495</v>
      </c>
      <c r="E455" s="6">
        <v>334.31</v>
      </c>
      <c r="F455" s="3" t="s">
        <v>347</v>
      </c>
      <c r="G455" s="4" t="s">
        <v>49</v>
      </c>
      <c r="H455" s="4" t="s">
        <v>49</v>
      </c>
      <c r="I455" s="3" t="s">
        <v>481</v>
      </c>
      <c r="J455" s="4" t="s">
        <v>505</v>
      </c>
      <c r="K455" s="3" t="s">
        <v>23</v>
      </c>
      <c r="L455" s="4" t="s">
        <v>513</v>
      </c>
      <c r="M455" s="36">
        <f t="shared" si="83"/>
        <v>45383</v>
      </c>
      <c r="N455" s="36">
        <f t="shared" si="84"/>
        <v>45443</v>
      </c>
      <c r="O455" s="37">
        <f t="shared" si="81"/>
        <v>-30.5</v>
      </c>
      <c r="P455" s="37">
        <f t="shared" si="85"/>
        <v>-44.5</v>
      </c>
      <c r="Q455" s="38">
        <v>0</v>
      </c>
      <c r="R455" s="37">
        <f t="shared" si="82"/>
        <v>-44.5</v>
      </c>
      <c r="S455" s="39">
        <f t="shared" si="86"/>
        <v>-14876.795</v>
      </c>
    </row>
    <row r="456" spans="1:19">
      <c r="A456" s="3" t="s">
        <v>497</v>
      </c>
      <c r="B456" s="3" t="s">
        <v>25</v>
      </c>
      <c r="C456" s="3" t="s">
        <v>359</v>
      </c>
      <c r="D456" s="3" t="s">
        <v>495</v>
      </c>
      <c r="E456" s="6">
        <v>40.18</v>
      </c>
      <c r="F456" s="3" t="s">
        <v>347</v>
      </c>
      <c r="G456" s="4" t="s">
        <v>49</v>
      </c>
      <c r="H456" s="4" t="s">
        <v>49</v>
      </c>
      <c r="I456" s="3" t="s">
        <v>481</v>
      </c>
      <c r="J456" s="4" t="s">
        <v>505</v>
      </c>
      <c r="K456" s="3" t="s">
        <v>23</v>
      </c>
      <c r="L456" s="4" t="s">
        <v>513</v>
      </c>
      <c r="M456" s="36">
        <f t="shared" si="83"/>
        <v>45383</v>
      </c>
      <c r="N456" s="36">
        <f t="shared" si="84"/>
        <v>45443</v>
      </c>
      <c r="O456" s="37">
        <f t="shared" si="81"/>
        <v>-30.5</v>
      </c>
      <c r="P456" s="37">
        <f t="shared" si="85"/>
        <v>-44.5</v>
      </c>
      <c r="Q456" s="38">
        <v>0</v>
      </c>
      <c r="R456" s="37">
        <f t="shared" si="82"/>
        <v>-44.5</v>
      </c>
      <c r="S456" s="39">
        <f t="shared" si="86"/>
        <v>-1788.01</v>
      </c>
    </row>
    <row r="457" spans="1:19">
      <c r="A457" s="3" t="s">
        <v>496</v>
      </c>
      <c r="B457" s="3" t="s">
        <v>25</v>
      </c>
      <c r="C457" s="3" t="s">
        <v>358</v>
      </c>
      <c r="D457" s="3" t="s">
        <v>495</v>
      </c>
      <c r="E457" s="6">
        <v>358.14</v>
      </c>
      <c r="F457" s="3" t="s">
        <v>347</v>
      </c>
      <c r="G457" s="4" t="s">
        <v>56</v>
      </c>
      <c r="H457" s="4" t="s">
        <v>56</v>
      </c>
      <c r="I457" s="3" t="s">
        <v>482</v>
      </c>
      <c r="J457" s="4" t="s">
        <v>529</v>
      </c>
      <c r="K457" s="3" t="s">
        <v>23</v>
      </c>
      <c r="L457" s="4" t="s">
        <v>530</v>
      </c>
      <c r="M457" s="36">
        <f t="shared" si="83"/>
        <v>45413</v>
      </c>
      <c r="N457" s="36">
        <f t="shared" si="84"/>
        <v>45473</v>
      </c>
      <c r="O457" s="37">
        <f t="shared" si="81"/>
        <v>-30.5</v>
      </c>
      <c r="P457" s="37">
        <f t="shared" si="85"/>
        <v>-45.5</v>
      </c>
      <c r="Q457" s="38">
        <v>0</v>
      </c>
      <c r="R457" s="37">
        <f t="shared" si="82"/>
        <v>-45.5</v>
      </c>
      <c r="S457" s="39">
        <f t="shared" si="86"/>
        <v>-16295.369999999999</v>
      </c>
    </row>
    <row r="458" spans="1:19">
      <c r="A458" s="3" t="s">
        <v>494</v>
      </c>
      <c r="B458" s="3" t="s">
        <v>25</v>
      </c>
      <c r="C458" s="3" t="s">
        <v>356</v>
      </c>
      <c r="D458" s="3" t="s">
        <v>495</v>
      </c>
      <c r="E458" s="6">
        <v>2811.12</v>
      </c>
      <c r="F458" s="3" t="s">
        <v>347</v>
      </c>
      <c r="G458" s="4" t="s">
        <v>56</v>
      </c>
      <c r="H458" s="4" t="s">
        <v>56</v>
      </c>
      <c r="I458" s="3" t="s">
        <v>482</v>
      </c>
      <c r="J458" s="4" t="s">
        <v>529</v>
      </c>
      <c r="K458" s="3" t="s">
        <v>23</v>
      </c>
      <c r="L458" s="4" t="s">
        <v>530</v>
      </c>
      <c r="M458" s="36">
        <f t="shared" si="83"/>
        <v>45413</v>
      </c>
      <c r="N458" s="36">
        <f t="shared" si="84"/>
        <v>45473</v>
      </c>
      <c r="O458" s="37">
        <f t="shared" si="81"/>
        <v>-30.5</v>
      </c>
      <c r="P458" s="37">
        <f t="shared" si="85"/>
        <v>-45.5</v>
      </c>
      <c r="Q458" s="38">
        <v>0</v>
      </c>
      <c r="R458" s="37">
        <f t="shared" si="82"/>
        <v>-45.5</v>
      </c>
      <c r="S458" s="39">
        <f t="shared" si="86"/>
        <v>-127905.95999999999</v>
      </c>
    </row>
    <row r="459" spans="1:19">
      <c r="A459" s="3" t="s">
        <v>497</v>
      </c>
      <c r="B459" s="3" t="s">
        <v>25</v>
      </c>
      <c r="C459" s="3" t="s">
        <v>359</v>
      </c>
      <c r="D459" s="3" t="s">
        <v>495</v>
      </c>
      <c r="E459" s="6">
        <v>40.18</v>
      </c>
      <c r="F459" s="3" t="s">
        <v>347</v>
      </c>
      <c r="G459" s="4" t="s">
        <v>56</v>
      </c>
      <c r="H459" s="4" t="s">
        <v>56</v>
      </c>
      <c r="I459" s="3" t="s">
        <v>482</v>
      </c>
      <c r="J459" s="4" t="s">
        <v>529</v>
      </c>
      <c r="K459" s="3" t="s">
        <v>23</v>
      </c>
      <c r="L459" s="4" t="s">
        <v>530</v>
      </c>
      <c r="M459" s="36">
        <f t="shared" si="83"/>
        <v>45413</v>
      </c>
      <c r="N459" s="36">
        <f t="shared" si="84"/>
        <v>45473</v>
      </c>
      <c r="O459" s="37">
        <f t="shared" si="81"/>
        <v>-30.5</v>
      </c>
      <c r="P459" s="37">
        <f t="shared" si="85"/>
        <v>-45.5</v>
      </c>
      <c r="Q459" s="38">
        <v>0</v>
      </c>
      <c r="R459" s="37">
        <f t="shared" si="82"/>
        <v>-45.5</v>
      </c>
      <c r="S459" s="39">
        <f t="shared" si="86"/>
        <v>-1828.19</v>
      </c>
    </row>
    <row r="460" spans="1:19">
      <c r="A460" s="3" t="s">
        <v>494</v>
      </c>
      <c r="B460" s="3" t="s">
        <v>25</v>
      </c>
      <c r="C460" s="3" t="s">
        <v>356</v>
      </c>
      <c r="D460" s="3" t="s">
        <v>495</v>
      </c>
      <c r="E460" s="6">
        <v>2812.82</v>
      </c>
      <c r="F460" s="3" t="s">
        <v>347</v>
      </c>
      <c r="G460" s="4" t="s">
        <v>63</v>
      </c>
      <c r="H460" s="4" t="s">
        <v>436</v>
      </c>
      <c r="I460" s="3" t="s">
        <v>483</v>
      </c>
      <c r="J460" s="4" t="s">
        <v>63</v>
      </c>
      <c r="K460" s="3" t="s">
        <v>23</v>
      </c>
      <c r="L460" s="4" t="s">
        <v>438</v>
      </c>
      <c r="M460" s="36">
        <f t="shared" si="83"/>
        <v>45444</v>
      </c>
      <c r="N460" s="36">
        <f t="shared" si="84"/>
        <v>45504</v>
      </c>
      <c r="O460" s="37">
        <f t="shared" si="81"/>
        <v>-30.5</v>
      </c>
      <c r="P460" s="37">
        <f t="shared" si="85"/>
        <v>-45.5</v>
      </c>
      <c r="Q460" s="38">
        <v>0</v>
      </c>
      <c r="R460" s="37">
        <f t="shared" si="82"/>
        <v>-45.5</v>
      </c>
      <c r="S460" s="39">
        <f t="shared" si="86"/>
        <v>-127983.31000000001</v>
      </c>
    </row>
    <row r="461" spans="1:19">
      <c r="A461" s="3" t="s">
        <v>496</v>
      </c>
      <c r="B461" s="3" t="s">
        <v>25</v>
      </c>
      <c r="C461" s="3" t="s">
        <v>358</v>
      </c>
      <c r="D461" s="3" t="s">
        <v>495</v>
      </c>
      <c r="E461" s="6">
        <v>361.55</v>
      </c>
      <c r="F461" s="3" t="s">
        <v>347</v>
      </c>
      <c r="G461" s="4" t="s">
        <v>63</v>
      </c>
      <c r="H461" s="4" t="s">
        <v>436</v>
      </c>
      <c r="I461" s="3" t="s">
        <v>483</v>
      </c>
      <c r="J461" s="4" t="s">
        <v>63</v>
      </c>
      <c r="K461" s="3" t="s">
        <v>23</v>
      </c>
      <c r="L461" s="4" t="s">
        <v>438</v>
      </c>
      <c r="M461" s="36">
        <f t="shared" si="83"/>
        <v>45444</v>
      </c>
      <c r="N461" s="36">
        <f t="shared" si="84"/>
        <v>45504</v>
      </c>
      <c r="O461" s="37">
        <f t="shared" si="81"/>
        <v>-30.5</v>
      </c>
      <c r="P461" s="37">
        <f t="shared" si="85"/>
        <v>-45.5</v>
      </c>
      <c r="Q461" s="38">
        <v>0</v>
      </c>
      <c r="R461" s="37">
        <f t="shared" si="82"/>
        <v>-45.5</v>
      </c>
      <c r="S461" s="39">
        <f t="shared" si="86"/>
        <v>-16450.525000000001</v>
      </c>
    </row>
    <row r="462" spans="1:19">
      <c r="A462" s="3" t="s">
        <v>497</v>
      </c>
      <c r="B462" s="3" t="s">
        <v>25</v>
      </c>
      <c r="C462" s="3" t="s">
        <v>359</v>
      </c>
      <c r="D462" s="3" t="s">
        <v>495</v>
      </c>
      <c r="E462" s="6">
        <v>40.18</v>
      </c>
      <c r="F462" s="3" t="s">
        <v>347</v>
      </c>
      <c r="G462" s="4" t="s">
        <v>63</v>
      </c>
      <c r="H462" s="4" t="s">
        <v>436</v>
      </c>
      <c r="I462" s="3" t="s">
        <v>483</v>
      </c>
      <c r="J462" s="4" t="s">
        <v>63</v>
      </c>
      <c r="K462" s="3" t="s">
        <v>23</v>
      </c>
      <c r="L462" s="4" t="s">
        <v>438</v>
      </c>
      <c r="M462" s="36">
        <f t="shared" si="83"/>
        <v>45444</v>
      </c>
      <c r="N462" s="36">
        <f t="shared" si="84"/>
        <v>45504</v>
      </c>
      <c r="O462" s="37">
        <f t="shared" si="81"/>
        <v>-30.5</v>
      </c>
      <c r="P462" s="37">
        <f t="shared" si="85"/>
        <v>-45.5</v>
      </c>
      <c r="Q462" s="38">
        <v>0</v>
      </c>
      <c r="R462" s="37">
        <f t="shared" si="82"/>
        <v>-45.5</v>
      </c>
      <c r="S462" s="39">
        <f t="shared" si="86"/>
        <v>-1828.19</v>
      </c>
    </row>
    <row r="463" spans="1:19">
      <c r="A463" s="3" t="s">
        <v>494</v>
      </c>
      <c r="B463" s="3" t="s">
        <v>25</v>
      </c>
      <c r="C463" s="3" t="s">
        <v>356</v>
      </c>
      <c r="D463" s="3" t="s">
        <v>495</v>
      </c>
      <c r="E463" s="6">
        <v>2626.85</v>
      </c>
      <c r="F463" s="3" t="s">
        <v>347</v>
      </c>
      <c r="G463" s="4" t="s">
        <v>70</v>
      </c>
      <c r="H463" s="4" t="s">
        <v>484</v>
      </c>
      <c r="I463" s="3" t="s">
        <v>485</v>
      </c>
      <c r="J463" s="4" t="s">
        <v>70</v>
      </c>
      <c r="K463" s="3" t="s">
        <v>23</v>
      </c>
      <c r="L463" s="4" t="s">
        <v>516</v>
      </c>
      <c r="M463" s="36">
        <f t="shared" si="83"/>
        <v>45474</v>
      </c>
      <c r="N463" s="36">
        <f t="shared" si="84"/>
        <v>45535</v>
      </c>
      <c r="O463" s="37">
        <f t="shared" si="81"/>
        <v>-31</v>
      </c>
      <c r="P463" s="37">
        <f t="shared" si="85"/>
        <v>-47</v>
      </c>
      <c r="Q463" s="38">
        <v>0</v>
      </c>
      <c r="R463" s="37">
        <f t="shared" si="82"/>
        <v>-47</v>
      </c>
      <c r="S463" s="39">
        <f t="shared" si="86"/>
        <v>-123461.95</v>
      </c>
    </row>
    <row r="464" spans="1:19">
      <c r="A464" s="3" t="s">
        <v>496</v>
      </c>
      <c r="B464" s="3" t="s">
        <v>25</v>
      </c>
      <c r="C464" s="3" t="s">
        <v>358</v>
      </c>
      <c r="D464" s="3" t="s">
        <v>495</v>
      </c>
      <c r="E464" s="6">
        <v>335.67</v>
      </c>
      <c r="F464" s="3" t="s">
        <v>347</v>
      </c>
      <c r="G464" s="4" t="s">
        <v>70</v>
      </c>
      <c r="H464" s="4" t="s">
        <v>484</v>
      </c>
      <c r="I464" s="3" t="s">
        <v>485</v>
      </c>
      <c r="J464" s="4" t="s">
        <v>70</v>
      </c>
      <c r="K464" s="3" t="s">
        <v>23</v>
      </c>
      <c r="L464" s="4" t="s">
        <v>516</v>
      </c>
      <c r="M464" s="36">
        <f t="shared" si="83"/>
        <v>45474</v>
      </c>
      <c r="N464" s="36">
        <f t="shared" si="84"/>
        <v>45535</v>
      </c>
      <c r="O464" s="37">
        <f t="shared" si="81"/>
        <v>-31</v>
      </c>
      <c r="P464" s="37">
        <f t="shared" si="85"/>
        <v>-47</v>
      </c>
      <c r="Q464" s="38">
        <v>0</v>
      </c>
      <c r="R464" s="37">
        <f t="shared" si="82"/>
        <v>-47</v>
      </c>
      <c r="S464" s="39">
        <f t="shared" si="86"/>
        <v>-15776.490000000002</v>
      </c>
    </row>
    <row r="465" spans="1:19">
      <c r="A465" s="3" t="s">
        <v>497</v>
      </c>
      <c r="B465" s="3" t="s">
        <v>25</v>
      </c>
      <c r="C465" s="3" t="s">
        <v>359</v>
      </c>
      <c r="D465" s="3" t="s">
        <v>495</v>
      </c>
      <c r="E465" s="6">
        <v>40.18</v>
      </c>
      <c r="F465" s="3" t="s">
        <v>347</v>
      </c>
      <c r="G465" s="4" t="s">
        <v>70</v>
      </c>
      <c r="H465" s="4" t="s">
        <v>484</v>
      </c>
      <c r="I465" s="3" t="s">
        <v>485</v>
      </c>
      <c r="J465" s="4" t="s">
        <v>70</v>
      </c>
      <c r="K465" s="3" t="s">
        <v>23</v>
      </c>
      <c r="L465" s="4" t="s">
        <v>516</v>
      </c>
      <c r="M465" s="36">
        <f t="shared" si="83"/>
        <v>45474</v>
      </c>
      <c r="N465" s="36">
        <f t="shared" si="84"/>
        <v>45535</v>
      </c>
      <c r="O465" s="37">
        <f t="shared" si="81"/>
        <v>-31</v>
      </c>
      <c r="P465" s="37">
        <f t="shared" si="85"/>
        <v>-47</v>
      </c>
      <c r="Q465" s="38">
        <v>0</v>
      </c>
      <c r="R465" s="37">
        <f t="shared" si="82"/>
        <v>-47</v>
      </c>
      <c r="S465" s="39">
        <f t="shared" si="86"/>
        <v>-1888.46</v>
      </c>
    </row>
    <row r="466" spans="1:19">
      <c r="A466" s="3" t="s">
        <v>494</v>
      </c>
      <c r="B466" s="3" t="s">
        <v>25</v>
      </c>
      <c r="C466" s="3" t="s">
        <v>356</v>
      </c>
      <c r="D466" s="3" t="s">
        <v>495</v>
      </c>
      <c r="E466" s="6">
        <v>2666.12</v>
      </c>
      <c r="F466" s="3" t="s">
        <v>347</v>
      </c>
      <c r="G466" s="4" t="s">
        <v>575</v>
      </c>
      <c r="H466" s="4" t="s">
        <v>970</v>
      </c>
      <c r="I466" s="3" t="s">
        <v>971</v>
      </c>
      <c r="J466" s="4" t="s">
        <v>575</v>
      </c>
      <c r="K466" s="3" t="s">
        <v>23</v>
      </c>
      <c r="L466" s="4" t="s">
        <v>582</v>
      </c>
      <c r="M466" s="36">
        <f t="shared" si="83"/>
        <v>45505</v>
      </c>
      <c r="N466" s="36">
        <f t="shared" si="84"/>
        <v>45565</v>
      </c>
      <c r="O466" s="37">
        <f t="shared" si="81"/>
        <v>-30.5</v>
      </c>
      <c r="P466" s="37">
        <f t="shared" si="85"/>
        <v>-45.5</v>
      </c>
      <c r="Q466" s="38">
        <v>0</v>
      </c>
      <c r="R466" s="37">
        <f t="shared" si="82"/>
        <v>-45.5</v>
      </c>
      <c r="S466" s="39">
        <f t="shared" si="86"/>
        <v>-121308.45999999999</v>
      </c>
    </row>
    <row r="467" spans="1:19">
      <c r="A467" s="3" t="s">
        <v>496</v>
      </c>
      <c r="B467" s="3" t="s">
        <v>25</v>
      </c>
      <c r="C467" s="3" t="s">
        <v>358</v>
      </c>
      <c r="D467" s="3" t="s">
        <v>495</v>
      </c>
      <c r="E467" s="6">
        <v>335.67</v>
      </c>
      <c r="F467" s="3" t="s">
        <v>347</v>
      </c>
      <c r="G467" s="4" t="s">
        <v>575</v>
      </c>
      <c r="H467" s="4" t="s">
        <v>970</v>
      </c>
      <c r="I467" s="3" t="s">
        <v>971</v>
      </c>
      <c r="J467" s="4" t="s">
        <v>575</v>
      </c>
      <c r="K467" s="3" t="s">
        <v>23</v>
      </c>
      <c r="L467" s="4" t="s">
        <v>582</v>
      </c>
      <c r="M467" s="36">
        <f t="shared" si="83"/>
        <v>45505</v>
      </c>
      <c r="N467" s="36">
        <f t="shared" si="84"/>
        <v>45565</v>
      </c>
      <c r="O467" s="37">
        <f t="shared" si="81"/>
        <v>-30.5</v>
      </c>
      <c r="P467" s="37">
        <f t="shared" si="85"/>
        <v>-45.5</v>
      </c>
      <c r="Q467" s="38">
        <v>0</v>
      </c>
      <c r="R467" s="37">
        <f t="shared" si="82"/>
        <v>-45.5</v>
      </c>
      <c r="S467" s="39">
        <f t="shared" si="86"/>
        <v>-15272.985000000001</v>
      </c>
    </row>
    <row r="468" spans="1:19">
      <c r="A468" s="3" t="s">
        <v>497</v>
      </c>
      <c r="B468" s="3" t="s">
        <v>25</v>
      </c>
      <c r="C468" s="3" t="s">
        <v>359</v>
      </c>
      <c r="D468" s="3" t="s">
        <v>495</v>
      </c>
      <c r="E468" s="6">
        <v>40.18</v>
      </c>
      <c r="F468" s="3" t="s">
        <v>347</v>
      </c>
      <c r="G468" s="4" t="s">
        <v>575</v>
      </c>
      <c r="H468" s="4" t="s">
        <v>970</v>
      </c>
      <c r="I468" s="3" t="s">
        <v>971</v>
      </c>
      <c r="J468" s="4" t="s">
        <v>575</v>
      </c>
      <c r="K468" s="3" t="s">
        <v>23</v>
      </c>
      <c r="L468" s="4" t="s">
        <v>582</v>
      </c>
      <c r="M468" s="36">
        <f t="shared" si="83"/>
        <v>45505</v>
      </c>
      <c r="N468" s="36">
        <f t="shared" si="84"/>
        <v>45565</v>
      </c>
      <c r="O468" s="37">
        <f t="shared" si="81"/>
        <v>-30.5</v>
      </c>
      <c r="P468" s="37">
        <f t="shared" si="85"/>
        <v>-45.5</v>
      </c>
      <c r="Q468" s="38">
        <v>0</v>
      </c>
      <c r="R468" s="37">
        <f t="shared" si="82"/>
        <v>-45.5</v>
      </c>
      <c r="S468" s="39">
        <f t="shared" si="86"/>
        <v>-1828.19</v>
      </c>
    </row>
    <row r="469" spans="1:19">
      <c r="A469" s="3" t="s">
        <v>496</v>
      </c>
      <c r="B469" s="3" t="s">
        <v>25</v>
      </c>
      <c r="C469" s="3" t="s">
        <v>358</v>
      </c>
      <c r="D469" s="3" t="s">
        <v>495</v>
      </c>
      <c r="E469" s="6">
        <v>335.67</v>
      </c>
      <c r="F469" s="3" t="s">
        <v>347</v>
      </c>
      <c r="G469" s="4" t="s">
        <v>622</v>
      </c>
      <c r="H469" s="4" t="s">
        <v>637</v>
      </c>
      <c r="I469" s="3" t="s">
        <v>972</v>
      </c>
      <c r="J469" s="4" t="s">
        <v>622</v>
      </c>
      <c r="K469" s="3" t="s">
        <v>23</v>
      </c>
      <c r="L469" s="4" t="s">
        <v>985</v>
      </c>
      <c r="M469" s="36">
        <f t="shared" si="83"/>
        <v>45536</v>
      </c>
      <c r="N469" s="36">
        <f t="shared" si="84"/>
        <v>45596</v>
      </c>
      <c r="O469" s="37">
        <f t="shared" si="81"/>
        <v>-30.5</v>
      </c>
      <c r="P469" s="37">
        <f t="shared" si="85"/>
        <v>-45.5</v>
      </c>
      <c r="Q469" s="38">
        <v>0</v>
      </c>
      <c r="R469" s="37">
        <f t="shared" si="82"/>
        <v>-45.5</v>
      </c>
      <c r="S469" s="39">
        <f t="shared" si="86"/>
        <v>-15272.985000000001</v>
      </c>
    </row>
    <row r="470" spans="1:19">
      <c r="A470" s="3" t="s">
        <v>494</v>
      </c>
      <c r="B470" s="3" t="s">
        <v>25</v>
      </c>
      <c r="C470" s="3" t="s">
        <v>356</v>
      </c>
      <c r="D470" s="3" t="s">
        <v>495</v>
      </c>
      <c r="E470" s="6">
        <v>2672.83</v>
      </c>
      <c r="F470" s="3" t="s">
        <v>347</v>
      </c>
      <c r="G470" s="4" t="s">
        <v>622</v>
      </c>
      <c r="H470" s="4" t="s">
        <v>637</v>
      </c>
      <c r="I470" s="3" t="s">
        <v>972</v>
      </c>
      <c r="J470" s="4" t="s">
        <v>622</v>
      </c>
      <c r="K470" s="3" t="s">
        <v>23</v>
      </c>
      <c r="L470" s="4" t="s">
        <v>985</v>
      </c>
      <c r="M470" s="36">
        <f t="shared" si="83"/>
        <v>45536</v>
      </c>
      <c r="N470" s="36">
        <f t="shared" si="84"/>
        <v>45596</v>
      </c>
      <c r="O470" s="37">
        <f t="shared" si="81"/>
        <v>-30.5</v>
      </c>
      <c r="P470" s="37">
        <f t="shared" si="85"/>
        <v>-45.5</v>
      </c>
      <c r="Q470" s="38">
        <v>0</v>
      </c>
      <c r="R470" s="37">
        <f t="shared" si="82"/>
        <v>-45.5</v>
      </c>
      <c r="S470" s="39">
        <f t="shared" si="86"/>
        <v>-121613.765</v>
      </c>
    </row>
    <row r="471" spans="1:19">
      <c r="A471" s="3" t="s">
        <v>497</v>
      </c>
      <c r="B471" s="3" t="s">
        <v>25</v>
      </c>
      <c r="C471" s="3" t="s">
        <v>359</v>
      </c>
      <c r="D471" s="3" t="s">
        <v>495</v>
      </c>
      <c r="E471" s="6">
        <v>40.18</v>
      </c>
      <c r="F471" s="3" t="s">
        <v>347</v>
      </c>
      <c r="G471" s="4" t="s">
        <v>622</v>
      </c>
      <c r="H471" s="4" t="s">
        <v>637</v>
      </c>
      <c r="I471" s="3" t="s">
        <v>972</v>
      </c>
      <c r="J471" s="4" t="s">
        <v>622</v>
      </c>
      <c r="K471" s="3" t="s">
        <v>23</v>
      </c>
      <c r="L471" s="4" t="s">
        <v>985</v>
      </c>
      <c r="M471" s="36">
        <f t="shared" si="83"/>
        <v>45536</v>
      </c>
      <c r="N471" s="36">
        <f t="shared" si="84"/>
        <v>45596</v>
      </c>
      <c r="O471" s="37">
        <f t="shared" si="81"/>
        <v>-30.5</v>
      </c>
      <c r="P471" s="37">
        <f t="shared" si="85"/>
        <v>-45.5</v>
      </c>
      <c r="Q471" s="38">
        <v>0</v>
      </c>
      <c r="R471" s="37">
        <f t="shared" si="82"/>
        <v>-45.5</v>
      </c>
      <c r="S471" s="39">
        <f t="shared" si="86"/>
        <v>-1828.19</v>
      </c>
    </row>
    <row r="472" spans="1:19">
      <c r="A472" s="3" t="s">
        <v>494</v>
      </c>
      <c r="B472" s="3" t="s">
        <v>25</v>
      </c>
      <c r="C472" s="3" t="s">
        <v>356</v>
      </c>
      <c r="D472" s="3" t="s">
        <v>495</v>
      </c>
      <c r="E472" s="6">
        <v>2666.7</v>
      </c>
      <c r="F472" s="3" t="s">
        <v>347</v>
      </c>
      <c r="G472" s="4" t="s">
        <v>675</v>
      </c>
      <c r="H472" s="4" t="s">
        <v>664</v>
      </c>
      <c r="I472" s="3" t="s">
        <v>973</v>
      </c>
      <c r="J472" s="4" t="s">
        <v>675</v>
      </c>
      <c r="K472" s="3" t="s">
        <v>23</v>
      </c>
      <c r="L472" s="4" t="s">
        <v>682</v>
      </c>
      <c r="M472" s="36">
        <f t="shared" si="83"/>
        <v>45566</v>
      </c>
      <c r="N472" s="36">
        <f t="shared" si="84"/>
        <v>45626</v>
      </c>
      <c r="O472" s="37">
        <f t="shared" si="81"/>
        <v>-30.5</v>
      </c>
      <c r="P472" s="37">
        <f t="shared" si="85"/>
        <v>-46.5</v>
      </c>
      <c r="Q472" s="38">
        <v>0</v>
      </c>
      <c r="R472" s="37">
        <f t="shared" si="82"/>
        <v>-46.5</v>
      </c>
      <c r="S472" s="39">
        <f t="shared" si="86"/>
        <v>-124001.54999999999</v>
      </c>
    </row>
    <row r="473" spans="1:19">
      <c r="A473" s="3" t="s">
        <v>496</v>
      </c>
      <c r="B473" s="3" t="s">
        <v>25</v>
      </c>
      <c r="C473" s="3" t="s">
        <v>358</v>
      </c>
      <c r="D473" s="3" t="s">
        <v>495</v>
      </c>
      <c r="E473" s="6">
        <v>335.67</v>
      </c>
      <c r="F473" s="3" t="s">
        <v>347</v>
      </c>
      <c r="G473" s="4" t="s">
        <v>675</v>
      </c>
      <c r="H473" s="4" t="s">
        <v>664</v>
      </c>
      <c r="I473" s="3" t="s">
        <v>973</v>
      </c>
      <c r="J473" s="4" t="s">
        <v>675</v>
      </c>
      <c r="K473" s="3" t="s">
        <v>23</v>
      </c>
      <c r="L473" s="4" t="s">
        <v>682</v>
      </c>
      <c r="M473" s="36">
        <f t="shared" si="83"/>
        <v>45566</v>
      </c>
      <c r="N473" s="36">
        <f t="shared" si="84"/>
        <v>45626</v>
      </c>
      <c r="O473" s="37">
        <f t="shared" si="81"/>
        <v>-30.5</v>
      </c>
      <c r="P473" s="37">
        <f t="shared" si="85"/>
        <v>-46.5</v>
      </c>
      <c r="Q473" s="38">
        <v>0</v>
      </c>
      <c r="R473" s="37">
        <f t="shared" si="82"/>
        <v>-46.5</v>
      </c>
      <c r="S473" s="39">
        <f t="shared" si="86"/>
        <v>-15608.655000000001</v>
      </c>
    </row>
    <row r="474" spans="1:19">
      <c r="A474" s="3" t="s">
        <v>497</v>
      </c>
      <c r="B474" s="3" t="s">
        <v>25</v>
      </c>
      <c r="C474" s="3" t="s">
        <v>359</v>
      </c>
      <c r="D474" s="3" t="s">
        <v>495</v>
      </c>
      <c r="E474" s="6">
        <v>40.18</v>
      </c>
      <c r="F474" s="3" t="s">
        <v>347</v>
      </c>
      <c r="G474" s="4" t="s">
        <v>675</v>
      </c>
      <c r="H474" s="4" t="s">
        <v>664</v>
      </c>
      <c r="I474" s="3" t="s">
        <v>973</v>
      </c>
      <c r="J474" s="4" t="s">
        <v>675</v>
      </c>
      <c r="K474" s="3" t="s">
        <v>23</v>
      </c>
      <c r="L474" s="4" t="s">
        <v>682</v>
      </c>
      <c r="M474" s="36">
        <f t="shared" si="83"/>
        <v>45566</v>
      </c>
      <c r="N474" s="36">
        <f t="shared" si="84"/>
        <v>45626</v>
      </c>
      <c r="O474" s="37">
        <f t="shared" si="81"/>
        <v>-30.5</v>
      </c>
      <c r="P474" s="37">
        <f t="shared" si="85"/>
        <v>-46.5</v>
      </c>
      <c r="Q474" s="38">
        <v>0</v>
      </c>
      <c r="R474" s="37">
        <f t="shared" si="82"/>
        <v>-46.5</v>
      </c>
      <c r="S474" s="39">
        <f t="shared" si="86"/>
        <v>-1868.37</v>
      </c>
    </row>
    <row r="475" spans="1:19">
      <c r="A475" s="3" t="s">
        <v>494</v>
      </c>
      <c r="B475" s="3" t="s">
        <v>25</v>
      </c>
      <c r="C475" s="3" t="s">
        <v>356</v>
      </c>
      <c r="D475" s="3" t="s">
        <v>495</v>
      </c>
      <c r="E475" s="6">
        <v>2667.38</v>
      </c>
      <c r="F475" s="3" t="s">
        <v>347</v>
      </c>
      <c r="G475" s="4" t="s">
        <v>730</v>
      </c>
      <c r="H475" s="4" t="s">
        <v>927</v>
      </c>
      <c r="I475" s="3" t="s">
        <v>974</v>
      </c>
      <c r="J475" s="4" t="s">
        <v>730</v>
      </c>
      <c r="K475" s="3" t="s">
        <v>23</v>
      </c>
      <c r="L475" s="4" t="s">
        <v>992</v>
      </c>
      <c r="M475" s="36">
        <f t="shared" si="83"/>
        <v>45597</v>
      </c>
      <c r="N475" s="36">
        <f t="shared" si="84"/>
        <v>45657</v>
      </c>
      <c r="O475" s="37">
        <f t="shared" si="81"/>
        <v>-30.5</v>
      </c>
      <c r="P475" s="37">
        <f t="shared" si="85"/>
        <v>-45.5</v>
      </c>
      <c r="Q475" s="38">
        <v>0</v>
      </c>
      <c r="R475" s="37">
        <f t="shared" si="82"/>
        <v>-45.5</v>
      </c>
      <c r="S475" s="39">
        <f t="shared" si="86"/>
        <v>-121365.79000000001</v>
      </c>
    </row>
    <row r="476" spans="1:19">
      <c r="A476" s="3" t="s">
        <v>496</v>
      </c>
      <c r="B476" s="3" t="s">
        <v>25</v>
      </c>
      <c r="C476" s="3" t="s">
        <v>358</v>
      </c>
      <c r="D476" s="3" t="s">
        <v>495</v>
      </c>
      <c r="E476" s="6">
        <v>335.67</v>
      </c>
      <c r="F476" s="3" t="s">
        <v>347</v>
      </c>
      <c r="G476" s="4" t="s">
        <v>730</v>
      </c>
      <c r="H476" s="4" t="s">
        <v>927</v>
      </c>
      <c r="I476" s="3" t="s">
        <v>974</v>
      </c>
      <c r="J476" s="4" t="s">
        <v>730</v>
      </c>
      <c r="K476" s="3" t="s">
        <v>23</v>
      </c>
      <c r="L476" s="4" t="s">
        <v>992</v>
      </c>
      <c r="M476" s="36">
        <f t="shared" si="83"/>
        <v>45597</v>
      </c>
      <c r="N476" s="36">
        <f t="shared" si="84"/>
        <v>45657</v>
      </c>
      <c r="O476" s="37">
        <f t="shared" si="81"/>
        <v>-30.5</v>
      </c>
      <c r="P476" s="37">
        <f t="shared" si="85"/>
        <v>-45.5</v>
      </c>
      <c r="Q476" s="38">
        <v>0</v>
      </c>
      <c r="R476" s="37">
        <f t="shared" si="82"/>
        <v>-45.5</v>
      </c>
      <c r="S476" s="39">
        <f t="shared" si="86"/>
        <v>-15272.985000000001</v>
      </c>
    </row>
    <row r="477" spans="1:19">
      <c r="A477" s="3" t="s">
        <v>497</v>
      </c>
      <c r="B477" s="3" t="s">
        <v>25</v>
      </c>
      <c r="C477" s="3" t="s">
        <v>359</v>
      </c>
      <c r="D477" s="3" t="s">
        <v>495</v>
      </c>
      <c r="E477" s="6">
        <v>40.18</v>
      </c>
      <c r="F477" s="3" t="s">
        <v>347</v>
      </c>
      <c r="G477" s="4" t="s">
        <v>730</v>
      </c>
      <c r="H477" s="4" t="s">
        <v>927</v>
      </c>
      <c r="I477" s="3" t="s">
        <v>974</v>
      </c>
      <c r="J477" s="4" t="s">
        <v>730</v>
      </c>
      <c r="K477" s="3" t="s">
        <v>23</v>
      </c>
      <c r="L477" s="4" t="s">
        <v>992</v>
      </c>
      <c r="M477" s="36">
        <f t="shared" si="83"/>
        <v>45597</v>
      </c>
      <c r="N477" s="36">
        <f t="shared" si="84"/>
        <v>45657</v>
      </c>
      <c r="O477" s="37">
        <f t="shared" si="81"/>
        <v>-30.5</v>
      </c>
      <c r="P477" s="37">
        <f t="shared" si="85"/>
        <v>-45.5</v>
      </c>
      <c r="Q477" s="38">
        <v>0</v>
      </c>
      <c r="R477" s="37">
        <f t="shared" si="82"/>
        <v>-45.5</v>
      </c>
      <c r="S477" s="39">
        <f t="shared" si="86"/>
        <v>-1828.19</v>
      </c>
    </row>
    <row r="478" spans="1:19">
      <c r="A478" s="3" t="s">
        <v>494</v>
      </c>
      <c r="B478" s="3" t="s">
        <v>25</v>
      </c>
      <c r="C478" s="3" t="s">
        <v>356</v>
      </c>
      <c r="D478" s="3" t="s">
        <v>495</v>
      </c>
      <c r="E478" s="6">
        <v>2852.97</v>
      </c>
      <c r="F478" s="3" t="s">
        <v>347</v>
      </c>
      <c r="G478" s="4" t="s">
        <v>776</v>
      </c>
      <c r="H478" s="4" t="s">
        <v>975</v>
      </c>
      <c r="I478" s="3" t="s">
        <v>976</v>
      </c>
      <c r="J478" s="4" t="s">
        <v>776</v>
      </c>
      <c r="K478" s="3" t="s">
        <v>23</v>
      </c>
      <c r="L478" s="4" t="s">
        <v>993</v>
      </c>
      <c r="M478" s="36">
        <f t="shared" si="83"/>
        <v>45627</v>
      </c>
      <c r="N478" s="36">
        <f t="shared" si="84"/>
        <v>45688</v>
      </c>
      <c r="O478" s="37">
        <f t="shared" si="81"/>
        <v>-31</v>
      </c>
      <c r="P478" s="37">
        <f t="shared" si="85"/>
        <v>-45</v>
      </c>
      <c r="Q478" s="38">
        <v>0</v>
      </c>
      <c r="R478" s="37">
        <f t="shared" si="82"/>
        <v>-45</v>
      </c>
      <c r="S478" s="39">
        <f t="shared" si="86"/>
        <v>-128383.65</v>
      </c>
    </row>
    <row r="479" spans="1:19">
      <c r="A479" s="3" t="s">
        <v>496</v>
      </c>
      <c r="B479" s="3" t="s">
        <v>25</v>
      </c>
      <c r="C479" s="3" t="s">
        <v>358</v>
      </c>
      <c r="D479" s="3" t="s">
        <v>495</v>
      </c>
      <c r="E479" s="6">
        <v>335.67</v>
      </c>
      <c r="F479" s="3" t="s">
        <v>347</v>
      </c>
      <c r="G479" s="4" t="s">
        <v>776</v>
      </c>
      <c r="H479" s="4" t="s">
        <v>975</v>
      </c>
      <c r="I479" s="3" t="s">
        <v>976</v>
      </c>
      <c r="J479" s="4" t="s">
        <v>776</v>
      </c>
      <c r="K479" s="3" t="s">
        <v>23</v>
      </c>
      <c r="L479" s="4" t="s">
        <v>993</v>
      </c>
      <c r="M479" s="36">
        <f t="shared" si="83"/>
        <v>45627</v>
      </c>
      <c r="N479" s="36">
        <f t="shared" si="84"/>
        <v>45688</v>
      </c>
      <c r="O479" s="37">
        <f t="shared" si="81"/>
        <v>-31</v>
      </c>
      <c r="P479" s="37">
        <f t="shared" si="85"/>
        <v>-45</v>
      </c>
      <c r="Q479" s="38">
        <v>0</v>
      </c>
      <c r="R479" s="37">
        <f t="shared" si="82"/>
        <v>-45</v>
      </c>
      <c r="S479" s="39">
        <f t="shared" si="86"/>
        <v>-15105.150000000001</v>
      </c>
    </row>
    <row r="480" spans="1:19">
      <c r="A480" s="3" t="s">
        <v>497</v>
      </c>
      <c r="B480" s="3" t="s">
        <v>25</v>
      </c>
      <c r="C480" s="3" t="s">
        <v>359</v>
      </c>
      <c r="D480" s="3" t="s">
        <v>495</v>
      </c>
      <c r="E480" s="6">
        <v>32.700000000000003</v>
      </c>
      <c r="F480" s="3" t="s">
        <v>347</v>
      </c>
      <c r="G480" s="4" t="s">
        <v>776</v>
      </c>
      <c r="H480" s="4" t="s">
        <v>975</v>
      </c>
      <c r="I480" s="3" t="s">
        <v>976</v>
      </c>
      <c r="J480" s="4" t="s">
        <v>776</v>
      </c>
      <c r="K480" s="3" t="s">
        <v>23</v>
      </c>
      <c r="L480" s="4" t="s">
        <v>993</v>
      </c>
      <c r="M480" s="36">
        <f t="shared" si="83"/>
        <v>45627</v>
      </c>
      <c r="N480" s="36">
        <f t="shared" si="84"/>
        <v>45688</v>
      </c>
      <c r="O480" s="37">
        <f t="shared" si="81"/>
        <v>-31</v>
      </c>
      <c r="P480" s="37">
        <f t="shared" si="85"/>
        <v>-45</v>
      </c>
      <c r="Q480" s="38">
        <v>0</v>
      </c>
      <c r="R480" s="37">
        <f t="shared" si="82"/>
        <v>-45</v>
      </c>
      <c r="S480" s="39">
        <f t="shared" si="86"/>
        <v>-1471.5000000000002</v>
      </c>
    </row>
    <row r="481" spans="1:20">
      <c r="A481" s="3" t="s">
        <v>494</v>
      </c>
      <c r="B481" s="3" t="s">
        <v>25</v>
      </c>
      <c r="C481" s="3" t="s">
        <v>356</v>
      </c>
      <c r="D481" s="3" t="s">
        <v>495</v>
      </c>
      <c r="E481" s="6">
        <v>3034.34</v>
      </c>
      <c r="F481" s="3" t="s">
        <v>347</v>
      </c>
      <c r="G481" s="4" t="s">
        <v>829</v>
      </c>
      <c r="H481" s="4" t="s">
        <v>836</v>
      </c>
      <c r="I481" s="3" t="s">
        <v>977</v>
      </c>
      <c r="J481" s="4" t="s">
        <v>829</v>
      </c>
      <c r="K481" s="3" t="s">
        <v>23</v>
      </c>
      <c r="L481" s="4" t="s">
        <v>994</v>
      </c>
      <c r="M481" s="36">
        <f t="shared" si="83"/>
        <v>45658</v>
      </c>
      <c r="N481" s="36">
        <f t="shared" si="84"/>
        <v>45716</v>
      </c>
      <c r="O481" s="37">
        <f t="shared" si="81"/>
        <v>-29.5</v>
      </c>
      <c r="P481" s="37">
        <f t="shared" si="85"/>
        <v>-43.5</v>
      </c>
      <c r="Q481" s="38">
        <v>0</v>
      </c>
      <c r="R481" s="37">
        <f t="shared" si="82"/>
        <v>-43.5</v>
      </c>
      <c r="S481" s="39">
        <f t="shared" si="86"/>
        <v>-131993.79</v>
      </c>
    </row>
    <row r="482" spans="1:20">
      <c r="A482" s="3" t="s">
        <v>496</v>
      </c>
      <c r="B482" s="3" t="s">
        <v>25</v>
      </c>
      <c r="C482" s="3" t="s">
        <v>358</v>
      </c>
      <c r="D482" s="3" t="s">
        <v>495</v>
      </c>
      <c r="E482" s="6">
        <v>335.67</v>
      </c>
      <c r="F482" s="3" t="s">
        <v>347</v>
      </c>
      <c r="G482" s="4" t="s">
        <v>829</v>
      </c>
      <c r="H482" s="4" t="s">
        <v>836</v>
      </c>
      <c r="I482" s="3" t="s">
        <v>977</v>
      </c>
      <c r="J482" s="4" t="s">
        <v>829</v>
      </c>
      <c r="K482" s="3" t="s">
        <v>23</v>
      </c>
      <c r="L482" s="4" t="s">
        <v>994</v>
      </c>
      <c r="M482" s="36">
        <f t="shared" si="83"/>
        <v>45658</v>
      </c>
      <c r="N482" s="36">
        <f t="shared" si="84"/>
        <v>45716</v>
      </c>
      <c r="O482" s="37">
        <f t="shared" si="81"/>
        <v>-29.5</v>
      </c>
      <c r="P482" s="37">
        <f t="shared" si="85"/>
        <v>-43.5</v>
      </c>
      <c r="Q482" s="38">
        <v>0</v>
      </c>
      <c r="R482" s="37">
        <f t="shared" si="82"/>
        <v>-43.5</v>
      </c>
      <c r="S482" s="39">
        <f t="shared" si="86"/>
        <v>-14601.645</v>
      </c>
    </row>
    <row r="483" spans="1:20">
      <c r="A483" s="3" t="s">
        <v>497</v>
      </c>
      <c r="B483" s="3" t="s">
        <v>25</v>
      </c>
      <c r="C483" s="3" t="s">
        <v>359</v>
      </c>
      <c r="D483" s="3" t="s">
        <v>495</v>
      </c>
      <c r="E483" s="6">
        <v>45.64</v>
      </c>
      <c r="F483" s="3" t="s">
        <v>347</v>
      </c>
      <c r="G483" s="4" t="s">
        <v>829</v>
      </c>
      <c r="H483" s="4" t="s">
        <v>836</v>
      </c>
      <c r="I483" s="3" t="s">
        <v>977</v>
      </c>
      <c r="J483" s="4" t="s">
        <v>829</v>
      </c>
      <c r="K483" s="3" t="s">
        <v>23</v>
      </c>
      <c r="L483" s="4" t="s">
        <v>994</v>
      </c>
      <c r="M483" s="36">
        <f t="shared" si="83"/>
        <v>45658</v>
      </c>
      <c r="N483" s="36">
        <f t="shared" si="84"/>
        <v>45716</v>
      </c>
      <c r="O483" s="37">
        <f t="shared" si="81"/>
        <v>-29.5</v>
      </c>
      <c r="P483" s="37">
        <f t="shared" si="85"/>
        <v>-43.5</v>
      </c>
      <c r="Q483" s="38">
        <v>0</v>
      </c>
      <c r="R483" s="37">
        <f t="shared" si="82"/>
        <v>-43.5</v>
      </c>
      <c r="S483" s="39">
        <f t="shared" si="86"/>
        <v>-1985.34</v>
      </c>
    </row>
    <row r="484" spans="1:20" ht="13.5" thickBot="1">
      <c r="E484" s="43">
        <f>SUM(E448:E483)</f>
        <v>37888.589999999982</v>
      </c>
      <c r="S484" s="43">
        <f>SUM(S448:S483)</f>
        <v>-1718224.6849999998</v>
      </c>
      <c r="T484" s="45">
        <f>S484/E484</f>
        <v>-45.349396348610512</v>
      </c>
    </row>
    <row r="485" spans="1:20" ht="13.5" thickTop="1"/>
    <row r="486" spans="1:20">
      <c r="D486" t="s">
        <v>1036</v>
      </c>
      <c r="E486" s="41">
        <f>SUM(E484,E444,E346,E261,E215,E183,E137,E97,E39)</f>
        <v>23991258.270000003</v>
      </c>
    </row>
    <row r="487" spans="1:20">
      <c r="E487" s="41">
        <f>SUMIF('IU Settlements for PAY JEs'!E:E,"&gt;=0")</f>
        <v>23991258.270000007</v>
      </c>
    </row>
    <row r="488" spans="1:20">
      <c r="E488" s="42">
        <f>E486-E487</f>
        <v>0</v>
      </c>
    </row>
  </sheetData>
  <mergeCells count="9">
    <mergeCell ref="A263:L263"/>
    <mergeCell ref="A348:L348"/>
    <mergeCell ref="A446:L446"/>
    <mergeCell ref="A1:L1"/>
    <mergeCell ref="A41:L41"/>
    <mergeCell ref="A99:L99"/>
    <mergeCell ref="A139:L139"/>
    <mergeCell ref="A185:L185"/>
    <mergeCell ref="A217:L2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19FB7-2BA2-40AF-9980-4EAFAF6A4442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1708-6C75-4D15-A87A-438F56A12FF6}">
  <sheetPr filterMode="1"/>
  <dimension ref="A1:L901"/>
  <sheetViews>
    <sheetView workbookViewId="0"/>
  </sheetViews>
  <sheetFormatPr defaultColWidth="9.33203125" defaultRowHeight="12.75"/>
  <cols>
    <col min="1" max="1" width="16.5" style="2" bestFit="1" customWidth="1"/>
    <col min="2" max="2" width="6" style="2" bestFit="1" customWidth="1"/>
    <col min="3" max="3" width="10.1640625" style="2" bestFit="1" customWidth="1"/>
    <col min="4" max="4" width="10.6640625" style="2" bestFit="1" customWidth="1"/>
    <col min="5" max="5" width="13.83203125" style="2" bestFit="1" customWidth="1"/>
    <col min="6" max="6" width="16.1640625" style="2" bestFit="1" customWidth="1"/>
    <col min="7" max="8" width="11.83203125" style="2" bestFit="1" customWidth="1"/>
    <col min="9" max="9" width="97.6640625" style="2" bestFit="1" customWidth="1"/>
    <col min="10" max="12" width="11.83203125" style="2" bestFit="1" customWidth="1"/>
    <col min="13" max="16384" width="9.33203125" style="2"/>
  </cols>
  <sheetData>
    <row r="1" spans="1:12">
      <c r="A1" s="7" t="s">
        <v>539</v>
      </c>
    </row>
    <row r="3" spans="1:12" ht="21.75" customHeight="1" thickBot="1">
      <c r="A3" s="1" t="s">
        <v>488</v>
      </c>
      <c r="B3" s="1" t="s">
        <v>3</v>
      </c>
      <c r="C3" s="1" t="s">
        <v>489</v>
      </c>
      <c r="D3" s="1" t="s">
        <v>7</v>
      </c>
      <c r="E3" s="1" t="s">
        <v>17</v>
      </c>
      <c r="F3" s="1" t="s">
        <v>5</v>
      </c>
      <c r="G3" s="1" t="s">
        <v>490</v>
      </c>
      <c r="H3" s="1" t="s">
        <v>353</v>
      </c>
      <c r="I3" s="1" t="s">
        <v>354</v>
      </c>
      <c r="J3" s="1" t="s">
        <v>491</v>
      </c>
      <c r="K3" s="1" t="s">
        <v>492</v>
      </c>
      <c r="L3" s="1" t="s">
        <v>493</v>
      </c>
    </row>
    <row r="4" spans="1:12">
      <c r="A4" s="3" t="s">
        <v>494</v>
      </c>
      <c r="B4" s="3" t="s">
        <v>25</v>
      </c>
      <c r="C4" s="3" t="s">
        <v>356</v>
      </c>
      <c r="D4" s="3" t="s">
        <v>495</v>
      </c>
      <c r="E4" s="6">
        <v>17868.419999999998</v>
      </c>
      <c r="F4" s="3" t="s">
        <v>331</v>
      </c>
      <c r="G4" s="4" t="s">
        <v>121</v>
      </c>
      <c r="H4" s="4" t="s">
        <v>269</v>
      </c>
      <c r="I4" s="3" t="s">
        <v>361</v>
      </c>
      <c r="J4" s="4" t="s">
        <v>121</v>
      </c>
      <c r="K4" s="3" t="s">
        <v>23</v>
      </c>
      <c r="L4" s="4" t="s">
        <v>498</v>
      </c>
    </row>
    <row r="5" spans="1:12">
      <c r="A5" s="3" t="s">
        <v>496</v>
      </c>
      <c r="B5" s="3" t="s">
        <v>25</v>
      </c>
      <c r="C5" s="3" t="s">
        <v>358</v>
      </c>
      <c r="D5" s="3" t="s">
        <v>495</v>
      </c>
      <c r="E5" s="6">
        <v>1895.04</v>
      </c>
      <c r="F5" s="3" t="s">
        <v>331</v>
      </c>
      <c r="G5" s="4" t="s">
        <v>121</v>
      </c>
      <c r="H5" s="4" t="s">
        <v>269</v>
      </c>
      <c r="I5" s="3" t="s">
        <v>361</v>
      </c>
      <c r="J5" s="4" t="s">
        <v>121</v>
      </c>
      <c r="K5" s="3" t="s">
        <v>23</v>
      </c>
      <c r="L5" s="4" t="s">
        <v>498</v>
      </c>
    </row>
    <row r="6" spans="1:12">
      <c r="A6" s="3" t="s">
        <v>497</v>
      </c>
      <c r="B6" s="3" t="s">
        <v>25</v>
      </c>
      <c r="C6" s="3" t="s">
        <v>359</v>
      </c>
      <c r="D6" s="3" t="s">
        <v>495</v>
      </c>
      <c r="E6" s="6">
        <v>228.9</v>
      </c>
      <c r="F6" s="3" t="s">
        <v>331</v>
      </c>
      <c r="G6" s="4" t="s">
        <v>121</v>
      </c>
      <c r="H6" s="4" t="s">
        <v>269</v>
      </c>
      <c r="I6" s="3" t="s">
        <v>361</v>
      </c>
      <c r="J6" s="4" t="s">
        <v>121</v>
      </c>
      <c r="K6" s="3" t="s">
        <v>23</v>
      </c>
      <c r="L6" s="4" t="s">
        <v>498</v>
      </c>
    </row>
    <row r="7" spans="1:12">
      <c r="A7" s="3" t="s">
        <v>494</v>
      </c>
      <c r="B7" s="3" t="s">
        <v>25</v>
      </c>
      <c r="C7" s="3" t="s">
        <v>356</v>
      </c>
      <c r="D7" s="3" t="s">
        <v>495</v>
      </c>
      <c r="E7" s="6">
        <v>17715.82</v>
      </c>
      <c r="F7" s="3" t="s">
        <v>331</v>
      </c>
      <c r="G7" s="4" t="s">
        <v>230</v>
      </c>
      <c r="H7" s="4" t="s">
        <v>146</v>
      </c>
      <c r="I7" s="3" t="s">
        <v>363</v>
      </c>
      <c r="J7" s="4" t="s">
        <v>230</v>
      </c>
      <c r="K7" s="3" t="s">
        <v>23</v>
      </c>
      <c r="L7" s="4" t="s">
        <v>499</v>
      </c>
    </row>
    <row r="8" spans="1:12">
      <c r="A8" s="3" t="s">
        <v>496</v>
      </c>
      <c r="B8" s="3" t="s">
        <v>25</v>
      </c>
      <c r="C8" s="3" t="s">
        <v>358</v>
      </c>
      <c r="D8" s="3" t="s">
        <v>495</v>
      </c>
      <c r="E8" s="6">
        <v>1895.04</v>
      </c>
      <c r="F8" s="3" t="s">
        <v>331</v>
      </c>
      <c r="G8" s="4" t="s">
        <v>230</v>
      </c>
      <c r="H8" s="4" t="s">
        <v>146</v>
      </c>
      <c r="I8" s="3" t="s">
        <v>363</v>
      </c>
      <c r="J8" s="4" t="s">
        <v>230</v>
      </c>
      <c r="K8" s="3" t="s">
        <v>23</v>
      </c>
      <c r="L8" s="4" t="s">
        <v>499</v>
      </c>
    </row>
    <row r="9" spans="1:12">
      <c r="A9" s="3" t="s">
        <v>497</v>
      </c>
      <c r="B9" s="3" t="s">
        <v>25</v>
      </c>
      <c r="C9" s="3" t="s">
        <v>359</v>
      </c>
      <c r="D9" s="3" t="s">
        <v>495</v>
      </c>
      <c r="E9" s="6">
        <v>228.9</v>
      </c>
      <c r="F9" s="3" t="s">
        <v>331</v>
      </c>
      <c r="G9" s="4" t="s">
        <v>230</v>
      </c>
      <c r="H9" s="4" t="s">
        <v>146</v>
      </c>
      <c r="I9" s="3" t="s">
        <v>363</v>
      </c>
      <c r="J9" s="4" t="s">
        <v>230</v>
      </c>
      <c r="K9" s="3" t="s">
        <v>23</v>
      </c>
      <c r="L9" s="4" t="s">
        <v>499</v>
      </c>
    </row>
    <row r="10" spans="1:12">
      <c r="A10" s="3" t="s">
        <v>494</v>
      </c>
      <c r="B10" s="3" t="s">
        <v>25</v>
      </c>
      <c r="C10" s="3" t="s">
        <v>356</v>
      </c>
      <c r="D10" s="3" t="s">
        <v>495</v>
      </c>
      <c r="E10" s="6">
        <v>17631.759999999998</v>
      </c>
      <c r="F10" s="3" t="s">
        <v>331</v>
      </c>
      <c r="G10" s="4" t="s">
        <v>237</v>
      </c>
      <c r="H10" s="4" t="s">
        <v>237</v>
      </c>
      <c r="I10" s="3" t="s">
        <v>365</v>
      </c>
      <c r="J10" s="4" t="s">
        <v>500</v>
      </c>
      <c r="K10" s="3" t="s">
        <v>23</v>
      </c>
      <c r="L10" s="4" t="s">
        <v>501</v>
      </c>
    </row>
    <row r="11" spans="1:12">
      <c r="A11" s="3" t="s">
        <v>496</v>
      </c>
      <c r="B11" s="3" t="s">
        <v>25</v>
      </c>
      <c r="C11" s="3" t="s">
        <v>358</v>
      </c>
      <c r="D11" s="3" t="s">
        <v>495</v>
      </c>
      <c r="E11" s="6">
        <v>1818.74</v>
      </c>
      <c r="F11" s="3" t="s">
        <v>331</v>
      </c>
      <c r="G11" s="4" t="s">
        <v>237</v>
      </c>
      <c r="H11" s="4" t="s">
        <v>237</v>
      </c>
      <c r="I11" s="3" t="s">
        <v>365</v>
      </c>
      <c r="J11" s="4" t="s">
        <v>500</v>
      </c>
      <c r="K11" s="3" t="s">
        <v>23</v>
      </c>
      <c r="L11" s="4" t="s">
        <v>501</v>
      </c>
    </row>
    <row r="12" spans="1:12">
      <c r="A12" s="3" t="s">
        <v>497</v>
      </c>
      <c r="B12" s="3" t="s">
        <v>25</v>
      </c>
      <c r="C12" s="3" t="s">
        <v>359</v>
      </c>
      <c r="D12" s="3" t="s">
        <v>495</v>
      </c>
      <c r="E12" s="6">
        <v>228.9</v>
      </c>
      <c r="F12" s="3" t="s">
        <v>331</v>
      </c>
      <c r="G12" s="4" t="s">
        <v>237</v>
      </c>
      <c r="H12" s="4" t="s">
        <v>237</v>
      </c>
      <c r="I12" s="3" t="s">
        <v>365</v>
      </c>
      <c r="J12" s="4" t="s">
        <v>500</v>
      </c>
      <c r="K12" s="3" t="s">
        <v>23</v>
      </c>
      <c r="L12" s="4" t="s">
        <v>501</v>
      </c>
    </row>
    <row r="13" spans="1:12">
      <c r="A13" s="3" t="s">
        <v>494</v>
      </c>
      <c r="B13" s="3" t="s">
        <v>25</v>
      </c>
      <c r="C13" s="3" t="s">
        <v>356</v>
      </c>
      <c r="D13" s="3" t="s">
        <v>495</v>
      </c>
      <c r="E13" s="6">
        <v>17478.89</v>
      </c>
      <c r="F13" s="3" t="s">
        <v>331</v>
      </c>
      <c r="G13" s="4" t="s">
        <v>244</v>
      </c>
      <c r="H13" s="4" t="s">
        <v>367</v>
      </c>
      <c r="I13" s="3" t="s">
        <v>368</v>
      </c>
      <c r="J13" s="4" t="s">
        <v>244</v>
      </c>
      <c r="K13" s="3" t="s">
        <v>23</v>
      </c>
      <c r="L13" s="4" t="s">
        <v>502</v>
      </c>
    </row>
    <row r="14" spans="1:12">
      <c r="A14" s="3" t="s">
        <v>496</v>
      </c>
      <c r="B14" s="3" t="s">
        <v>25</v>
      </c>
      <c r="C14" s="3" t="s">
        <v>358</v>
      </c>
      <c r="D14" s="3" t="s">
        <v>495</v>
      </c>
      <c r="E14" s="6">
        <v>1818.74</v>
      </c>
      <c r="F14" s="3" t="s">
        <v>331</v>
      </c>
      <c r="G14" s="4" t="s">
        <v>244</v>
      </c>
      <c r="H14" s="4" t="s">
        <v>367</v>
      </c>
      <c r="I14" s="3" t="s">
        <v>368</v>
      </c>
      <c r="J14" s="4" t="s">
        <v>244</v>
      </c>
      <c r="K14" s="3" t="s">
        <v>23</v>
      </c>
      <c r="L14" s="4" t="s">
        <v>502</v>
      </c>
    </row>
    <row r="15" spans="1:12">
      <c r="A15" s="3" t="s">
        <v>497</v>
      </c>
      <c r="B15" s="3" t="s">
        <v>25</v>
      </c>
      <c r="C15" s="3" t="s">
        <v>359</v>
      </c>
      <c r="D15" s="3" t="s">
        <v>495</v>
      </c>
      <c r="E15" s="6">
        <v>228.9</v>
      </c>
      <c r="F15" s="3" t="s">
        <v>331</v>
      </c>
      <c r="G15" s="4" t="s">
        <v>244</v>
      </c>
      <c r="H15" s="4" t="s">
        <v>367</v>
      </c>
      <c r="I15" s="3" t="s">
        <v>368</v>
      </c>
      <c r="J15" s="4" t="s">
        <v>244</v>
      </c>
      <c r="K15" s="3" t="s">
        <v>23</v>
      </c>
      <c r="L15" s="4" t="s">
        <v>502</v>
      </c>
    </row>
    <row r="16" spans="1:12">
      <c r="A16" s="3" t="s">
        <v>494</v>
      </c>
      <c r="B16" s="3" t="s">
        <v>25</v>
      </c>
      <c r="C16" s="3" t="s">
        <v>356</v>
      </c>
      <c r="D16" s="3" t="s">
        <v>495</v>
      </c>
      <c r="E16" s="6">
        <v>16188.45</v>
      </c>
      <c r="F16" s="3" t="s">
        <v>331</v>
      </c>
      <c r="G16" s="4" t="s">
        <v>251</v>
      </c>
      <c r="H16" s="4" t="s">
        <v>370</v>
      </c>
      <c r="I16" s="3" t="s">
        <v>371</v>
      </c>
      <c r="J16" s="4" t="s">
        <v>251</v>
      </c>
      <c r="K16" s="3" t="s">
        <v>23</v>
      </c>
      <c r="L16" s="4" t="s">
        <v>503</v>
      </c>
    </row>
    <row r="17" spans="1:12">
      <c r="A17" s="3" t="s">
        <v>496</v>
      </c>
      <c r="B17" s="3" t="s">
        <v>25</v>
      </c>
      <c r="C17" s="3" t="s">
        <v>358</v>
      </c>
      <c r="D17" s="3" t="s">
        <v>495</v>
      </c>
      <c r="E17" s="6">
        <v>1818.74</v>
      </c>
      <c r="F17" s="3" t="s">
        <v>331</v>
      </c>
      <c r="G17" s="4" t="s">
        <v>251</v>
      </c>
      <c r="H17" s="4" t="s">
        <v>370</v>
      </c>
      <c r="I17" s="3" t="s">
        <v>371</v>
      </c>
      <c r="J17" s="4" t="s">
        <v>251</v>
      </c>
      <c r="K17" s="3" t="s">
        <v>23</v>
      </c>
      <c r="L17" s="4" t="s">
        <v>503</v>
      </c>
    </row>
    <row r="18" spans="1:12">
      <c r="A18" s="3" t="s">
        <v>497</v>
      </c>
      <c r="B18" s="3" t="s">
        <v>25</v>
      </c>
      <c r="C18" s="3" t="s">
        <v>359</v>
      </c>
      <c r="D18" s="3" t="s">
        <v>495</v>
      </c>
      <c r="E18" s="6">
        <v>228.9</v>
      </c>
      <c r="F18" s="3" t="s">
        <v>331</v>
      </c>
      <c r="G18" s="4" t="s">
        <v>251</v>
      </c>
      <c r="H18" s="4" t="s">
        <v>370</v>
      </c>
      <c r="I18" s="3" t="s">
        <v>371</v>
      </c>
      <c r="J18" s="4" t="s">
        <v>251</v>
      </c>
      <c r="K18" s="3" t="s">
        <v>23</v>
      </c>
      <c r="L18" s="4" t="s">
        <v>503</v>
      </c>
    </row>
    <row r="19" spans="1:12">
      <c r="A19" s="3" t="s">
        <v>496</v>
      </c>
      <c r="B19" s="3" t="s">
        <v>25</v>
      </c>
      <c r="C19" s="3" t="s">
        <v>358</v>
      </c>
      <c r="D19" s="3" t="s">
        <v>495</v>
      </c>
      <c r="E19" s="6">
        <v>1818.74</v>
      </c>
      <c r="F19" s="3" t="s">
        <v>331</v>
      </c>
      <c r="G19" s="4" t="s">
        <v>258</v>
      </c>
      <c r="H19" s="4" t="s">
        <v>149</v>
      </c>
      <c r="I19" s="3" t="s">
        <v>373</v>
      </c>
      <c r="J19" s="4" t="s">
        <v>258</v>
      </c>
      <c r="K19" s="3" t="s">
        <v>23</v>
      </c>
      <c r="L19" s="4" t="s">
        <v>153</v>
      </c>
    </row>
    <row r="20" spans="1:12">
      <c r="A20" s="3" t="s">
        <v>494</v>
      </c>
      <c r="B20" s="3" t="s">
        <v>25</v>
      </c>
      <c r="C20" s="3" t="s">
        <v>356</v>
      </c>
      <c r="D20" s="3" t="s">
        <v>495</v>
      </c>
      <c r="E20" s="6">
        <v>16337.7</v>
      </c>
      <c r="F20" s="3" t="s">
        <v>331</v>
      </c>
      <c r="G20" s="4" t="s">
        <v>258</v>
      </c>
      <c r="H20" s="4" t="s">
        <v>149</v>
      </c>
      <c r="I20" s="3" t="s">
        <v>373</v>
      </c>
      <c r="J20" s="4" t="s">
        <v>258</v>
      </c>
      <c r="K20" s="3" t="s">
        <v>23</v>
      </c>
      <c r="L20" s="4" t="s">
        <v>153</v>
      </c>
    </row>
    <row r="21" spans="1:12">
      <c r="A21" s="3" t="s">
        <v>497</v>
      </c>
      <c r="B21" s="3" t="s">
        <v>25</v>
      </c>
      <c r="C21" s="3" t="s">
        <v>359</v>
      </c>
      <c r="D21" s="3" t="s">
        <v>495</v>
      </c>
      <c r="E21" s="6">
        <v>228.9</v>
      </c>
      <c r="F21" s="3" t="s">
        <v>331</v>
      </c>
      <c r="G21" s="4" t="s">
        <v>258</v>
      </c>
      <c r="H21" s="4" t="s">
        <v>149</v>
      </c>
      <c r="I21" s="3" t="s">
        <v>373</v>
      </c>
      <c r="J21" s="4" t="s">
        <v>258</v>
      </c>
      <c r="K21" s="3" t="s">
        <v>23</v>
      </c>
      <c r="L21" s="4" t="s">
        <v>153</v>
      </c>
    </row>
    <row r="22" spans="1:12">
      <c r="A22" s="3" t="s">
        <v>496</v>
      </c>
      <c r="B22" s="3" t="s">
        <v>25</v>
      </c>
      <c r="C22" s="3" t="s">
        <v>358</v>
      </c>
      <c r="D22" s="3" t="s">
        <v>495</v>
      </c>
      <c r="E22" s="6">
        <v>1818.74</v>
      </c>
      <c r="F22" s="3" t="s">
        <v>331</v>
      </c>
      <c r="G22" s="4" t="s">
        <v>557</v>
      </c>
      <c r="H22" s="4" t="s">
        <v>862</v>
      </c>
      <c r="I22" s="3" t="s">
        <v>863</v>
      </c>
      <c r="J22" s="4" t="s">
        <v>980</v>
      </c>
      <c r="K22" s="3" t="s">
        <v>23</v>
      </c>
      <c r="L22" s="4" t="s">
        <v>981</v>
      </c>
    </row>
    <row r="23" spans="1:12">
      <c r="A23" s="3" t="s">
        <v>494</v>
      </c>
      <c r="B23" s="3" t="s">
        <v>25</v>
      </c>
      <c r="C23" s="3" t="s">
        <v>356</v>
      </c>
      <c r="D23" s="3" t="s">
        <v>495</v>
      </c>
      <c r="E23" s="6">
        <v>16535.84</v>
      </c>
      <c r="F23" s="3" t="s">
        <v>331</v>
      </c>
      <c r="G23" s="4" t="s">
        <v>557</v>
      </c>
      <c r="H23" s="4" t="s">
        <v>862</v>
      </c>
      <c r="I23" s="3" t="s">
        <v>863</v>
      </c>
      <c r="J23" s="4" t="s">
        <v>980</v>
      </c>
      <c r="K23" s="3" t="s">
        <v>23</v>
      </c>
      <c r="L23" s="4" t="s">
        <v>981</v>
      </c>
    </row>
    <row r="24" spans="1:12">
      <c r="A24" s="3" t="s">
        <v>497</v>
      </c>
      <c r="B24" s="3" t="s">
        <v>25</v>
      </c>
      <c r="C24" s="3" t="s">
        <v>359</v>
      </c>
      <c r="D24" s="3" t="s">
        <v>495</v>
      </c>
      <c r="E24" s="6">
        <v>228.9</v>
      </c>
      <c r="F24" s="3" t="s">
        <v>331</v>
      </c>
      <c r="G24" s="4" t="s">
        <v>557</v>
      </c>
      <c r="H24" s="4" t="s">
        <v>862</v>
      </c>
      <c r="I24" s="3" t="s">
        <v>863</v>
      </c>
      <c r="J24" s="4" t="s">
        <v>980</v>
      </c>
      <c r="K24" s="3" t="s">
        <v>23</v>
      </c>
      <c r="L24" s="4" t="s">
        <v>981</v>
      </c>
    </row>
    <row r="25" spans="1:12">
      <c r="A25" s="3" t="s">
        <v>497</v>
      </c>
      <c r="B25" s="3" t="s">
        <v>25</v>
      </c>
      <c r="C25" s="3" t="s">
        <v>359</v>
      </c>
      <c r="D25" s="3" t="s">
        <v>495</v>
      </c>
      <c r="E25" s="6">
        <v>228.9</v>
      </c>
      <c r="F25" s="3" t="s">
        <v>331</v>
      </c>
      <c r="G25" s="4" t="s">
        <v>615</v>
      </c>
      <c r="H25" s="4" t="s">
        <v>865</v>
      </c>
      <c r="I25" s="3" t="s">
        <v>866</v>
      </c>
      <c r="J25" s="4" t="s">
        <v>615</v>
      </c>
      <c r="K25" s="3" t="s">
        <v>23</v>
      </c>
      <c r="L25" s="4" t="s">
        <v>982</v>
      </c>
    </row>
    <row r="26" spans="1:12">
      <c r="A26" s="3" t="s">
        <v>494</v>
      </c>
      <c r="B26" s="3" t="s">
        <v>25</v>
      </c>
      <c r="C26" s="3" t="s">
        <v>356</v>
      </c>
      <c r="D26" s="3" t="s">
        <v>495</v>
      </c>
      <c r="E26" s="6">
        <v>16306.07</v>
      </c>
      <c r="F26" s="3" t="s">
        <v>331</v>
      </c>
      <c r="G26" s="4" t="s">
        <v>615</v>
      </c>
      <c r="H26" s="4" t="s">
        <v>865</v>
      </c>
      <c r="I26" s="3" t="s">
        <v>866</v>
      </c>
      <c r="J26" s="4" t="s">
        <v>615</v>
      </c>
      <c r="K26" s="3" t="s">
        <v>23</v>
      </c>
      <c r="L26" s="4" t="s">
        <v>982</v>
      </c>
    </row>
    <row r="27" spans="1:12">
      <c r="A27" s="3" t="s">
        <v>496</v>
      </c>
      <c r="B27" s="3" t="s">
        <v>25</v>
      </c>
      <c r="C27" s="3" t="s">
        <v>358</v>
      </c>
      <c r="D27" s="3" t="s">
        <v>495</v>
      </c>
      <c r="E27" s="6">
        <v>1818.74</v>
      </c>
      <c r="F27" s="3" t="s">
        <v>331</v>
      </c>
      <c r="G27" s="4" t="s">
        <v>615</v>
      </c>
      <c r="H27" s="4" t="s">
        <v>865</v>
      </c>
      <c r="I27" s="3" t="s">
        <v>866</v>
      </c>
      <c r="J27" s="4" t="s">
        <v>615</v>
      </c>
      <c r="K27" s="3" t="s">
        <v>23</v>
      </c>
      <c r="L27" s="4" t="s">
        <v>982</v>
      </c>
    </row>
    <row r="28" spans="1:12">
      <c r="A28" s="3" t="s">
        <v>496</v>
      </c>
      <c r="B28" s="3" t="s">
        <v>25</v>
      </c>
      <c r="C28" s="3" t="s">
        <v>358</v>
      </c>
      <c r="D28" s="3" t="s">
        <v>495</v>
      </c>
      <c r="E28" s="6">
        <v>1818.74</v>
      </c>
      <c r="F28" s="3" t="s">
        <v>331</v>
      </c>
      <c r="G28" s="4" t="s">
        <v>657</v>
      </c>
      <c r="H28" s="4" t="s">
        <v>868</v>
      </c>
      <c r="I28" s="3" t="s">
        <v>869</v>
      </c>
      <c r="J28" s="4" t="s">
        <v>657</v>
      </c>
      <c r="K28" s="3" t="s">
        <v>23</v>
      </c>
      <c r="L28" s="4" t="s">
        <v>983</v>
      </c>
    </row>
    <row r="29" spans="1:12">
      <c r="A29" s="3" t="s">
        <v>494</v>
      </c>
      <c r="B29" s="3" t="s">
        <v>25</v>
      </c>
      <c r="C29" s="3" t="s">
        <v>356</v>
      </c>
      <c r="D29" s="3" t="s">
        <v>495</v>
      </c>
      <c r="E29" s="6">
        <v>16368.49</v>
      </c>
      <c r="F29" s="3" t="s">
        <v>331</v>
      </c>
      <c r="G29" s="4" t="s">
        <v>657</v>
      </c>
      <c r="H29" s="4" t="s">
        <v>868</v>
      </c>
      <c r="I29" s="3" t="s">
        <v>869</v>
      </c>
      <c r="J29" s="4" t="s">
        <v>657</v>
      </c>
      <c r="K29" s="3" t="s">
        <v>23</v>
      </c>
      <c r="L29" s="4" t="s">
        <v>983</v>
      </c>
    </row>
    <row r="30" spans="1:12">
      <c r="A30" s="3" t="s">
        <v>497</v>
      </c>
      <c r="B30" s="3" t="s">
        <v>25</v>
      </c>
      <c r="C30" s="3" t="s">
        <v>359</v>
      </c>
      <c r="D30" s="3" t="s">
        <v>495</v>
      </c>
      <c r="E30" s="6">
        <v>228.9</v>
      </c>
      <c r="F30" s="3" t="s">
        <v>331</v>
      </c>
      <c r="G30" s="4" t="s">
        <v>657</v>
      </c>
      <c r="H30" s="4" t="s">
        <v>868</v>
      </c>
      <c r="I30" s="3" t="s">
        <v>869</v>
      </c>
      <c r="J30" s="4" t="s">
        <v>657</v>
      </c>
      <c r="K30" s="3" t="s">
        <v>23</v>
      </c>
      <c r="L30" s="4" t="s">
        <v>983</v>
      </c>
    </row>
    <row r="31" spans="1:12">
      <c r="A31" s="3" t="s">
        <v>494</v>
      </c>
      <c r="B31" s="3" t="s">
        <v>25</v>
      </c>
      <c r="C31" s="3" t="s">
        <v>356</v>
      </c>
      <c r="D31" s="3" t="s">
        <v>495</v>
      </c>
      <c r="E31" s="6">
        <v>16418.04</v>
      </c>
      <c r="F31" s="3" t="s">
        <v>331</v>
      </c>
      <c r="G31" s="4" t="s">
        <v>709</v>
      </c>
      <c r="H31" s="4" t="s">
        <v>705</v>
      </c>
      <c r="I31" s="3" t="s">
        <v>871</v>
      </c>
      <c r="J31" s="4" t="s">
        <v>709</v>
      </c>
      <c r="K31" s="3" t="s">
        <v>23</v>
      </c>
      <c r="L31" s="4" t="s">
        <v>984</v>
      </c>
    </row>
    <row r="32" spans="1:12">
      <c r="A32" s="3" t="s">
        <v>496</v>
      </c>
      <c r="B32" s="3" t="s">
        <v>25</v>
      </c>
      <c r="C32" s="3" t="s">
        <v>358</v>
      </c>
      <c r="D32" s="3" t="s">
        <v>495</v>
      </c>
      <c r="E32" s="6">
        <v>1818.74</v>
      </c>
      <c r="F32" s="3" t="s">
        <v>331</v>
      </c>
      <c r="G32" s="4" t="s">
        <v>709</v>
      </c>
      <c r="H32" s="4" t="s">
        <v>705</v>
      </c>
      <c r="I32" s="3" t="s">
        <v>871</v>
      </c>
      <c r="J32" s="4" t="s">
        <v>709</v>
      </c>
      <c r="K32" s="3" t="s">
        <v>23</v>
      </c>
      <c r="L32" s="4" t="s">
        <v>984</v>
      </c>
    </row>
    <row r="33" spans="1:12">
      <c r="A33" s="3" t="s">
        <v>497</v>
      </c>
      <c r="B33" s="3" t="s">
        <v>25</v>
      </c>
      <c r="C33" s="3" t="s">
        <v>359</v>
      </c>
      <c r="D33" s="3" t="s">
        <v>495</v>
      </c>
      <c r="E33" s="6">
        <v>228.9</v>
      </c>
      <c r="F33" s="3" t="s">
        <v>331</v>
      </c>
      <c r="G33" s="4" t="s">
        <v>709</v>
      </c>
      <c r="H33" s="4" t="s">
        <v>705</v>
      </c>
      <c r="I33" s="3" t="s">
        <v>871</v>
      </c>
      <c r="J33" s="4" t="s">
        <v>709</v>
      </c>
      <c r="K33" s="3" t="s">
        <v>23</v>
      </c>
      <c r="L33" s="4" t="s">
        <v>984</v>
      </c>
    </row>
    <row r="34" spans="1:12">
      <c r="A34" s="3" t="s">
        <v>496</v>
      </c>
      <c r="B34" s="3" t="s">
        <v>25</v>
      </c>
      <c r="C34" s="3" t="s">
        <v>358</v>
      </c>
      <c r="D34" s="3" t="s">
        <v>495</v>
      </c>
      <c r="E34" s="6">
        <v>1891.7</v>
      </c>
      <c r="F34" s="3" t="s">
        <v>331</v>
      </c>
      <c r="G34" s="4" t="s">
        <v>759</v>
      </c>
      <c r="H34" s="4" t="s">
        <v>873</v>
      </c>
      <c r="I34" s="3" t="s">
        <v>874</v>
      </c>
      <c r="J34" s="4" t="s">
        <v>759</v>
      </c>
      <c r="K34" s="3" t="s">
        <v>23</v>
      </c>
      <c r="L34" s="4" t="s">
        <v>770</v>
      </c>
    </row>
    <row r="35" spans="1:12">
      <c r="A35" s="3" t="s">
        <v>494</v>
      </c>
      <c r="B35" s="3" t="s">
        <v>25</v>
      </c>
      <c r="C35" s="3" t="s">
        <v>356</v>
      </c>
      <c r="D35" s="3" t="s">
        <v>495</v>
      </c>
      <c r="E35" s="6">
        <v>18049.169999999998</v>
      </c>
      <c r="F35" s="3" t="s">
        <v>331</v>
      </c>
      <c r="G35" s="4" t="s">
        <v>759</v>
      </c>
      <c r="H35" s="4" t="s">
        <v>873</v>
      </c>
      <c r="I35" s="3" t="s">
        <v>874</v>
      </c>
      <c r="J35" s="4" t="s">
        <v>759</v>
      </c>
      <c r="K35" s="3" t="s">
        <v>23</v>
      </c>
      <c r="L35" s="4" t="s">
        <v>770</v>
      </c>
    </row>
    <row r="36" spans="1:12">
      <c r="A36" s="3" t="s">
        <v>497</v>
      </c>
      <c r="B36" s="3" t="s">
        <v>25</v>
      </c>
      <c r="C36" s="3" t="s">
        <v>359</v>
      </c>
      <c r="D36" s="3" t="s">
        <v>495</v>
      </c>
      <c r="E36" s="6">
        <v>238.02</v>
      </c>
      <c r="F36" s="3" t="s">
        <v>331</v>
      </c>
      <c r="G36" s="4" t="s">
        <v>759</v>
      </c>
      <c r="H36" s="4" t="s">
        <v>873</v>
      </c>
      <c r="I36" s="3" t="s">
        <v>874</v>
      </c>
      <c r="J36" s="4" t="s">
        <v>759</v>
      </c>
      <c r="K36" s="3" t="s">
        <v>23</v>
      </c>
      <c r="L36" s="4" t="s">
        <v>770</v>
      </c>
    </row>
    <row r="37" spans="1:12">
      <c r="A37" s="3" t="s">
        <v>496</v>
      </c>
      <c r="B37" s="3" t="s">
        <v>25</v>
      </c>
      <c r="C37" s="3" t="s">
        <v>358</v>
      </c>
      <c r="D37" s="3" t="s">
        <v>495</v>
      </c>
      <c r="E37" s="6">
        <v>1812.36</v>
      </c>
      <c r="F37" s="3" t="s">
        <v>331</v>
      </c>
      <c r="G37" s="4" t="s">
        <v>810</v>
      </c>
      <c r="H37" s="4" t="s">
        <v>876</v>
      </c>
      <c r="I37" s="3" t="s">
        <v>877</v>
      </c>
      <c r="J37" s="4" t="s">
        <v>810</v>
      </c>
      <c r="K37" s="3" t="s">
        <v>23</v>
      </c>
      <c r="L37" s="4" t="s">
        <v>816</v>
      </c>
    </row>
    <row r="38" spans="1:12">
      <c r="A38" s="3" t="s">
        <v>494</v>
      </c>
      <c r="B38" s="3" t="s">
        <v>25</v>
      </c>
      <c r="C38" s="3" t="s">
        <v>356</v>
      </c>
      <c r="D38" s="3" t="s">
        <v>495</v>
      </c>
      <c r="E38" s="6">
        <v>18683.89</v>
      </c>
      <c r="F38" s="3" t="s">
        <v>331</v>
      </c>
      <c r="G38" s="4" t="s">
        <v>810</v>
      </c>
      <c r="H38" s="4" t="s">
        <v>876</v>
      </c>
      <c r="I38" s="3" t="s">
        <v>877</v>
      </c>
      <c r="J38" s="4" t="s">
        <v>810</v>
      </c>
      <c r="K38" s="3" t="s">
        <v>23</v>
      </c>
      <c r="L38" s="4" t="s">
        <v>816</v>
      </c>
    </row>
    <row r="39" spans="1:12">
      <c r="A39" s="3" t="s">
        <v>497</v>
      </c>
      <c r="B39" s="3" t="s">
        <v>25</v>
      </c>
      <c r="C39" s="3" t="s">
        <v>359</v>
      </c>
      <c r="D39" s="3" t="s">
        <v>495</v>
      </c>
      <c r="E39" s="6">
        <v>317.36</v>
      </c>
      <c r="F39" s="3" t="s">
        <v>331</v>
      </c>
      <c r="G39" s="4" t="s">
        <v>810</v>
      </c>
      <c r="H39" s="4" t="s">
        <v>876</v>
      </c>
      <c r="I39" s="3" t="s">
        <v>877</v>
      </c>
      <c r="J39" s="4" t="s">
        <v>810</v>
      </c>
      <c r="K39" s="3" t="s">
        <v>23</v>
      </c>
      <c r="L39" s="4" t="s">
        <v>816</v>
      </c>
    </row>
    <row r="40" spans="1:12">
      <c r="A40" s="3" t="s">
        <v>496</v>
      </c>
      <c r="B40" s="3" t="s">
        <v>25</v>
      </c>
      <c r="C40" s="3" t="s">
        <v>358</v>
      </c>
      <c r="D40" s="3" t="s">
        <v>495</v>
      </c>
      <c r="E40" s="6">
        <v>1387.49</v>
      </c>
      <c r="F40" s="3" t="s">
        <v>337</v>
      </c>
      <c r="G40" s="4" t="s">
        <v>121</v>
      </c>
      <c r="H40" s="4" t="s">
        <v>269</v>
      </c>
      <c r="I40" s="3" t="s">
        <v>376</v>
      </c>
      <c r="J40" s="4" t="s">
        <v>121</v>
      </c>
      <c r="K40" s="3" t="s">
        <v>23</v>
      </c>
      <c r="L40" s="4" t="s">
        <v>498</v>
      </c>
    </row>
    <row r="41" spans="1:12">
      <c r="A41" s="3" t="s">
        <v>494</v>
      </c>
      <c r="B41" s="3" t="s">
        <v>25</v>
      </c>
      <c r="C41" s="3" t="s">
        <v>356</v>
      </c>
      <c r="D41" s="3" t="s">
        <v>495</v>
      </c>
      <c r="E41" s="6">
        <v>3569.83</v>
      </c>
      <c r="F41" s="3" t="s">
        <v>337</v>
      </c>
      <c r="G41" s="4" t="s">
        <v>121</v>
      </c>
      <c r="H41" s="4" t="s">
        <v>269</v>
      </c>
      <c r="I41" s="3" t="s">
        <v>376</v>
      </c>
      <c r="J41" s="4" t="s">
        <v>121</v>
      </c>
      <c r="K41" s="3" t="s">
        <v>23</v>
      </c>
      <c r="L41" s="4" t="s">
        <v>498</v>
      </c>
    </row>
    <row r="42" spans="1:12">
      <c r="A42" s="3" t="s">
        <v>496</v>
      </c>
      <c r="B42" s="3" t="s">
        <v>25</v>
      </c>
      <c r="C42" s="3" t="s">
        <v>358</v>
      </c>
      <c r="D42" s="3" t="s">
        <v>495</v>
      </c>
      <c r="E42" s="6">
        <v>1387.49</v>
      </c>
      <c r="F42" s="3" t="s">
        <v>337</v>
      </c>
      <c r="G42" s="4" t="s">
        <v>160</v>
      </c>
      <c r="H42" s="4" t="s">
        <v>156</v>
      </c>
      <c r="I42" s="3" t="s">
        <v>378</v>
      </c>
      <c r="J42" s="4" t="s">
        <v>274</v>
      </c>
      <c r="K42" s="3" t="s">
        <v>23</v>
      </c>
      <c r="L42" s="4" t="s">
        <v>160</v>
      </c>
    </row>
    <row r="43" spans="1:12">
      <c r="A43" s="3" t="s">
        <v>494</v>
      </c>
      <c r="B43" s="3" t="s">
        <v>25</v>
      </c>
      <c r="C43" s="3" t="s">
        <v>356</v>
      </c>
      <c r="D43" s="3" t="s">
        <v>495</v>
      </c>
      <c r="E43" s="6">
        <v>3569.83</v>
      </c>
      <c r="F43" s="3" t="s">
        <v>337</v>
      </c>
      <c r="G43" s="4" t="s">
        <v>160</v>
      </c>
      <c r="H43" s="4" t="s">
        <v>156</v>
      </c>
      <c r="I43" s="3" t="s">
        <v>378</v>
      </c>
      <c r="J43" s="4" t="s">
        <v>274</v>
      </c>
      <c r="K43" s="3" t="s">
        <v>23</v>
      </c>
      <c r="L43" s="4" t="s">
        <v>160</v>
      </c>
    </row>
    <row r="44" spans="1:12">
      <c r="A44" s="3" t="s">
        <v>496</v>
      </c>
      <c r="B44" s="3" t="s">
        <v>25</v>
      </c>
      <c r="C44" s="3" t="s">
        <v>358</v>
      </c>
      <c r="D44" s="3" t="s">
        <v>495</v>
      </c>
      <c r="E44" s="6">
        <v>1187.49</v>
      </c>
      <c r="F44" s="3" t="s">
        <v>337</v>
      </c>
      <c r="G44" s="4" t="s">
        <v>146</v>
      </c>
      <c r="H44" s="4" t="s">
        <v>142</v>
      </c>
      <c r="I44" s="3" t="s">
        <v>380</v>
      </c>
      <c r="J44" s="4" t="s">
        <v>279</v>
      </c>
      <c r="K44" s="3" t="s">
        <v>23</v>
      </c>
      <c r="L44" s="4" t="s">
        <v>146</v>
      </c>
    </row>
    <row r="45" spans="1:12">
      <c r="A45" s="3" t="s">
        <v>494</v>
      </c>
      <c r="B45" s="3" t="s">
        <v>25</v>
      </c>
      <c r="C45" s="3" t="s">
        <v>356</v>
      </c>
      <c r="D45" s="3" t="s">
        <v>495</v>
      </c>
      <c r="E45" s="6">
        <v>3569.83</v>
      </c>
      <c r="F45" s="3" t="s">
        <v>337</v>
      </c>
      <c r="G45" s="4" t="s">
        <v>146</v>
      </c>
      <c r="H45" s="4" t="s">
        <v>142</v>
      </c>
      <c r="I45" s="3" t="s">
        <v>380</v>
      </c>
      <c r="J45" s="4" t="s">
        <v>279</v>
      </c>
      <c r="K45" s="3" t="s">
        <v>23</v>
      </c>
      <c r="L45" s="4" t="s">
        <v>146</v>
      </c>
    </row>
    <row r="46" spans="1:12">
      <c r="A46" s="3" t="s">
        <v>496</v>
      </c>
      <c r="B46" s="3" t="s">
        <v>25</v>
      </c>
      <c r="C46" s="3" t="s">
        <v>358</v>
      </c>
      <c r="D46" s="3" t="s">
        <v>495</v>
      </c>
      <c r="E46" s="6">
        <v>1187.49</v>
      </c>
      <c r="F46" s="3" t="s">
        <v>337</v>
      </c>
      <c r="G46" s="4" t="s">
        <v>185</v>
      </c>
      <c r="H46" s="4" t="s">
        <v>284</v>
      </c>
      <c r="I46" s="3" t="s">
        <v>382</v>
      </c>
      <c r="J46" s="4" t="s">
        <v>185</v>
      </c>
      <c r="K46" s="3" t="s">
        <v>23</v>
      </c>
      <c r="L46" s="4" t="s">
        <v>504</v>
      </c>
    </row>
    <row r="47" spans="1:12">
      <c r="A47" s="3" t="s">
        <v>494</v>
      </c>
      <c r="B47" s="3" t="s">
        <v>25</v>
      </c>
      <c r="C47" s="3" t="s">
        <v>356</v>
      </c>
      <c r="D47" s="3" t="s">
        <v>495</v>
      </c>
      <c r="E47" s="6">
        <v>3619.83</v>
      </c>
      <c r="F47" s="3" t="s">
        <v>337</v>
      </c>
      <c r="G47" s="4" t="s">
        <v>185</v>
      </c>
      <c r="H47" s="4" t="s">
        <v>284</v>
      </c>
      <c r="I47" s="3" t="s">
        <v>382</v>
      </c>
      <c r="J47" s="4" t="s">
        <v>185</v>
      </c>
      <c r="K47" s="3" t="s">
        <v>23</v>
      </c>
      <c r="L47" s="4" t="s">
        <v>504</v>
      </c>
    </row>
    <row r="48" spans="1:12">
      <c r="A48" s="3" t="s">
        <v>496</v>
      </c>
      <c r="B48" s="3" t="s">
        <v>25</v>
      </c>
      <c r="C48" s="3" t="s">
        <v>358</v>
      </c>
      <c r="D48" s="3" t="s">
        <v>495</v>
      </c>
      <c r="E48" s="6">
        <v>1187.49</v>
      </c>
      <c r="F48" s="3" t="s">
        <v>337</v>
      </c>
      <c r="G48" s="4" t="s">
        <v>49</v>
      </c>
      <c r="H48" s="4" t="s">
        <v>289</v>
      </c>
      <c r="I48" s="3" t="s">
        <v>384</v>
      </c>
      <c r="J48" s="4" t="s">
        <v>49</v>
      </c>
      <c r="K48" s="3" t="s">
        <v>23</v>
      </c>
      <c r="L48" s="4" t="s">
        <v>505</v>
      </c>
    </row>
    <row r="49" spans="1:12">
      <c r="A49" s="3" t="s">
        <v>494</v>
      </c>
      <c r="B49" s="3" t="s">
        <v>25</v>
      </c>
      <c r="C49" s="3" t="s">
        <v>356</v>
      </c>
      <c r="D49" s="3" t="s">
        <v>495</v>
      </c>
      <c r="E49" s="6">
        <v>3547.01</v>
      </c>
      <c r="F49" s="3" t="s">
        <v>337</v>
      </c>
      <c r="G49" s="4" t="s">
        <v>49</v>
      </c>
      <c r="H49" s="4" t="s">
        <v>289</v>
      </c>
      <c r="I49" s="3" t="s">
        <v>384</v>
      </c>
      <c r="J49" s="4" t="s">
        <v>49</v>
      </c>
      <c r="K49" s="3" t="s">
        <v>23</v>
      </c>
      <c r="L49" s="4" t="s">
        <v>505</v>
      </c>
    </row>
    <row r="50" spans="1:12">
      <c r="A50" s="3" t="s">
        <v>496</v>
      </c>
      <c r="B50" s="3" t="s">
        <v>25</v>
      </c>
      <c r="C50" s="3" t="s">
        <v>358</v>
      </c>
      <c r="D50" s="3" t="s">
        <v>495</v>
      </c>
      <c r="E50" s="6">
        <v>1187.49</v>
      </c>
      <c r="F50" s="3" t="s">
        <v>337</v>
      </c>
      <c r="G50" s="4" t="s">
        <v>179</v>
      </c>
      <c r="H50" s="4" t="s">
        <v>89</v>
      </c>
      <c r="I50" s="3" t="s">
        <v>386</v>
      </c>
      <c r="J50" s="4" t="s">
        <v>93</v>
      </c>
      <c r="K50" s="3" t="s">
        <v>23</v>
      </c>
      <c r="L50" s="4" t="s">
        <v>179</v>
      </c>
    </row>
    <row r="51" spans="1:12">
      <c r="A51" s="3" t="s">
        <v>494</v>
      </c>
      <c r="B51" s="3" t="s">
        <v>25</v>
      </c>
      <c r="C51" s="3" t="s">
        <v>356</v>
      </c>
      <c r="D51" s="3" t="s">
        <v>495</v>
      </c>
      <c r="E51" s="6">
        <v>3547.01</v>
      </c>
      <c r="F51" s="3" t="s">
        <v>337</v>
      </c>
      <c r="G51" s="4" t="s">
        <v>179</v>
      </c>
      <c r="H51" s="4" t="s">
        <v>89</v>
      </c>
      <c r="I51" s="3" t="s">
        <v>386</v>
      </c>
      <c r="J51" s="4" t="s">
        <v>93</v>
      </c>
      <c r="K51" s="3" t="s">
        <v>23</v>
      </c>
      <c r="L51" s="4" t="s">
        <v>179</v>
      </c>
    </row>
    <row r="52" spans="1:12">
      <c r="A52" s="3" t="s">
        <v>496</v>
      </c>
      <c r="B52" s="3" t="s">
        <v>25</v>
      </c>
      <c r="C52" s="3" t="s">
        <v>358</v>
      </c>
      <c r="D52" s="3" t="s">
        <v>495</v>
      </c>
      <c r="E52" s="6">
        <v>1237.49</v>
      </c>
      <c r="F52" s="3" t="s">
        <v>337</v>
      </c>
      <c r="G52" s="4" t="s">
        <v>133</v>
      </c>
      <c r="H52" s="4" t="s">
        <v>52</v>
      </c>
      <c r="I52" s="3" t="s">
        <v>388</v>
      </c>
      <c r="J52" s="4" t="s">
        <v>298</v>
      </c>
      <c r="K52" s="3" t="s">
        <v>23</v>
      </c>
      <c r="L52" s="4" t="s">
        <v>133</v>
      </c>
    </row>
    <row r="53" spans="1:12">
      <c r="A53" s="3" t="s">
        <v>494</v>
      </c>
      <c r="B53" s="3" t="s">
        <v>25</v>
      </c>
      <c r="C53" s="3" t="s">
        <v>356</v>
      </c>
      <c r="D53" s="3" t="s">
        <v>495</v>
      </c>
      <c r="E53" s="6">
        <v>3925.34</v>
      </c>
      <c r="F53" s="3" t="s">
        <v>337</v>
      </c>
      <c r="G53" s="4" t="s">
        <v>133</v>
      </c>
      <c r="H53" s="4" t="s">
        <v>52</v>
      </c>
      <c r="I53" s="3" t="s">
        <v>388</v>
      </c>
      <c r="J53" s="4" t="s">
        <v>298</v>
      </c>
      <c r="K53" s="3" t="s">
        <v>23</v>
      </c>
      <c r="L53" s="4" t="s">
        <v>133</v>
      </c>
    </row>
    <row r="54" spans="1:12">
      <c r="A54" s="3" t="s">
        <v>496</v>
      </c>
      <c r="B54" s="3" t="s">
        <v>25</v>
      </c>
      <c r="C54" s="3" t="s">
        <v>358</v>
      </c>
      <c r="D54" s="3" t="s">
        <v>495</v>
      </c>
      <c r="E54" s="6">
        <v>1237.49</v>
      </c>
      <c r="F54" s="3" t="s">
        <v>337</v>
      </c>
      <c r="G54" s="4" t="s">
        <v>174</v>
      </c>
      <c r="H54" s="4" t="s">
        <v>170</v>
      </c>
      <c r="I54" s="3" t="s">
        <v>390</v>
      </c>
      <c r="J54" s="4" t="s">
        <v>96</v>
      </c>
      <c r="K54" s="3" t="s">
        <v>23</v>
      </c>
      <c r="L54" s="4" t="s">
        <v>174</v>
      </c>
    </row>
    <row r="55" spans="1:12">
      <c r="A55" s="3" t="s">
        <v>494</v>
      </c>
      <c r="B55" s="3" t="s">
        <v>25</v>
      </c>
      <c r="C55" s="3" t="s">
        <v>356</v>
      </c>
      <c r="D55" s="3" t="s">
        <v>495</v>
      </c>
      <c r="E55" s="6">
        <v>3458.68</v>
      </c>
      <c r="F55" s="3" t="s">
        <v>337</v>
      </c>
      <c r="G55" s="4" t="s">
        <v>174</v>
      </c>
      <c r="H55" s="4" t="s">
        <v>170</v>
      </c>
      <c r="I55" s="3" t="s">
        <v>390</v>
      </c>
      <c r="J55" s="4" t="s">
        <v>96</v>
      </c>
      <c r="K55" s="3" t="s">
        <v>23</v>
      </c>
      <c r="L55" s="4" t="s">
        <v>174</v>
      </c>
    </row>
    <row r="56" spans="1:12">
      <c r="A56" s="3" t="s">
        <v>496</v>
      </c>
      <c r="B56" s="3" t="s">
        <v>25</v>
      </c>
      <c r="C56" s="3" t="s">
        <v>358</v>
      </c>
      <c r="D56" s="3" t="s">
        <v>495</v>
      </c>
      <c r="E56" s="6">
        <v>1237.49</v>
      </c>
      <c r="F56" s="3" t="s">
        <v>337</v>
      </c>
      <c r="G56" s="4" t="s">
        <v>128</v>
      </c>
      <c r="H56" s="4" t="s">
        <v>124</v>
      </c>
      <c r="I56" s="3" t="s">
        <v>392</v>
      </c>
      <c r="J56" s="4" t="s">
        <v>307</v>
      </c>
      <c r="K56" s="3" t="s">
        <v>23</v>
      </c>
      <c r="L56" s="4" t="s">
        <v>128</v>
      </c>
    </row>
    <row r="57" spans="1:12">
      <c r="A57" s="3" t="s">
        <v>494</v>
      </c>
      <c r="B57" s="3" t="s">
        <v>25</v>
      </c>
      <c r="C57" s="3" t="s">
        <v>356</v>
      </c>
      <c r="D57" s="3" t="s">
        <v>495</v>
      </c>
      <c r="E57" s="6">
        <v>3547.85</v>
      </c>
      <c r="F57" s="3" t="s">
        <v>337</v>
      </c>
      <c r="G57" s="4" t="s">
        <v>128</v>
      </c>
      <c r="H57" s="4" t="s">
        <v>124</v>
      </c>
      <c r="I57" s="3" t="s">
        <v>392</v>
      </c>
      <c r="J57" s="4" t="s">
        <v>307</v>
      </c>
      <c r="K57" s="3" t="s">
        <v>23</v>
      </c>
      <c r="L57" s="4" t="s">
        <v>128</v>
      </c>
    </row>
    <row r="58" spans="1:12">
      <c r="A58" s="3" t="s">
        <v>494</v>
      </c>
      <c r="B58" s="3" t="s">
        <v>25</v>
      </c>
      <c r="C58" s="3" t="s">
        <v>356</v>
      </c>
      <c r="D58" s="3" t="s">
        <v>495</v>
      </c>
      <c r="E58" s="6">
        <v>3809.66</v>
      </c>
      <c r="F58" s="3" t="s">
        <v>337</v>
      </c>
      <c r="G58" s="4" t="s">
        <v>167</v>
      </c>
      <c r="H58" s="4" t="s">
        <v>103</v>
      </c>
      <c r="I58" s="3" t="s">
        <v>394</v>
      </c>
      <c r="J58" s="4" t="s">
        <v>167</v>
      </c>
      <c r="K58" s="3" t="s">
        <v>23</v>
      </c>
      <c r="L58" s="4" t="s">
        <v>506</v>
      </c>
    </row>
    <row r="59" spans="1:12">
      <c r="A59" s="3" t="s">
        <v>496</v>
      </c>
      <c r="B59" s="3" t="s">
        <v>25</v>
      </c>
      <c r="C59" s="3" t="s">
        <v>358</v>
      </c>
      <c r="D59" s="3" t="s">
        <v>495</v>
      </c>
      <c r="E59" s="6">
        <v>1237.49</v>
      </c>
      <c r="F59" s="3" t="s">
        <v>337</v>
      </c>
      <c r="G59" s="4" t="s">
        <v>167</v>
      </c>
      <c r="H59" s="4" t="s">
        <v>103</v>
      </c>
      <c r="I59" s="3" t="s">
        <v>394</v>
      </c>
      <c r="J59" s="4" t="s">
        <v>167</v>
      </c>
      <c r="K59" s="3" t="s">
        <v>23</v>
      </c>
      <c r="L59" s="4" t="s">
        <v>506</v>
      </c>
    </row>
    <row r="60" spans="1:12">
      <c r="A60" s="3" t="s">
        <v>494</v>
      </c>
      <c r="B60" s="3" t="s">
        <v>25</v>
      </c>
      <c r="C60" s="3" t="s">
        <v>356</v>
      </c>
      <c r="D60" s="3" t="s">
        <v>495</v>
      </c>
      <c r="E60" s="6">
        <v>3851.32</v>
      </c>
      <c r="F60" s="3" t="s">
        <v>337</v>
      </c>
      <c r="G60" s="4" t="s">
        <v>153</v>
      </c>
      <c r="H60" s="4" t="s">
        <v>149</v>
      </c>
      <c r="I60" s="3" t="s">
        <v>397</v>
      </c>
      <c r="J60" s="4" t="s">
        <v>258</v>
      </c>
      <c r="K60" s="3" t="s">
        <v>23</v>
      </c>
      <c r="L60" s="4" t="s">
        <v>153</v>
      </c>
    </row>
    <row r="61" spans="1:12">
      <c r="A61" s="3" t="s">
        <v>496</v>
      </c>
      <c r="B61" s="3" t="s">
        <v>25</v>
      </c>
      <c r="C61" s="3" t="s">
        <v>358</v>
      </c>
      <c r="D61" s="3" t="s">
        <v>495</v>
      </c>
      <c r="E61" s="6">
        <v>1237.49</v>
      </c>
      <c r="F61" s="3" t="s">
        <v>337</v>
      </c>
      <c r="G61" s="4" t="s">
        <v>153</v>
      </c>
      <c r="H61" s="4" t="s">
        <v>149</v>
      </c>
      <c r="I61" s="3" t="s">
        <v>397</v>
      </c>
      <c r="J61" s="4" t="s">
        <v>258</v>
      </c>
      <c r="K61" s="3" t="s">
        <v>23</v>
      </c>
      <c r="L61" s="4" t="s">
        <v>153</v>
      </c>
    </row>
    <row r="62" spans="1:12">
      <c r="A62" s="3" t="s">
        <v>496</v>
      </c>
      <c r="B62" s="3" t="s">
        <v>25</v>
      </c>
      <c r="C62" s="3" t="s">
        <v>358</v>
      </c>
      <c r="D62" s="3" t="s">
        <v>495</v>
      </c>
      <c r="E62" s="6">
        <v>1237.49</v>
      </c>
      <c r="F62" s="3" t="s">
        <v>337</v>
      </c>
      <c r="G62" s="4" t="s">
        <v>192</v>
      </c>
      <c r="H62" s="4" t="s">
        <v>188</v>
      </c>
      <c r="I62" s="3" t="s">
        <v>399</v>
      </c>
      <c r="J62" s="4" t="s">
        <v>320</v>
      </c>
      <c r="K62" s="3" t="s">
        <v>23</v>
      </c>
      <c r="L62" s="4" t="s">
        <v>192</v>
      </c>
    </row>
    <row r="63" spans="1:12">
      <c r="A63" s="3" t="s">
        <v>494</v>
      </c>
      <c r="B63" s="3" t="s">
        <v>25</v>
      </c>
      <c r="C63" s="3" t="s">
        <v>356</v>
      </c>
      <c r="D63" s="3" t="s">
        <v>495</v>
      </c>
      <c r="E63" s="6">
        <v>3890.31</v>
      </c>
      <c r="F63" s="3" t="s">
        <v>337</v>
      </c>
      <c r="G63" s="4" t="s">
        <v>192</v>
      </c>
      <c r="H63" s="4" t="s">
        <v>188</v>
      </c>
      <c r="I63" s="3" t="s">
        <v>399</v>
      </c>
      <c r="J63" s="4" t="s">
        <v>320</v>
      </c>
      <c r="K63" s="3" t="s">
        <v>23</v>
      </c>
      <c r="L63" s="4" t="s">
        <v>192</v>
      </c>
    </row>
    <row r="64" spans="1:12">
      <c r="A64" s="3" t="s">
        <v>494</v>
      </c>
      <c r="B64" s="3" t="s">
        <v>25</v>
      </c>
      <c r="C64" s="3" t="s">
        <v>356</v>
      </c>
      <c r="D64" s="3" t="s">
        <v>495</v>
      </c>
      <c r="E64" s="6">
        <v>3848.65</v>
      </c>
      <c r="F64" s="3" t="s">
        <v>337</v>
      </c>
      <c r="G64" s="4" t="s">
        <v>557</v>
      </c>
      <c r="H64" s="4" t="s">
        <v>560</v>
      </c>
      <c r="I64" s="3" t="s">
        <v>879</v>
      </c>
      <c r="J64" s="4" t="s">
        <v>568</v>
      </c>
      <c r="K64" s="3" t="s">
        <v>23</v>
      </c>
      <c r="L64" s="4" t="s">
        <v>557</v>
      </c>
    </row>
    <row r="65" spans="1:12">
      <c r="A65" s="3" t="s">
        <v>496</v>
      </c>
      <c r="B65" s="3" t="s">
        <v>25</v>
      </c>
      <c r="C65" s="3" t="s">
        <v>358</v>
      </c>
      <c r="D65" s="3" t="s">
        <v>495</v>
      </c>
      <c r="E65" s="6">
        <v>1237.49</v>
      </c>
      <c r="F65" s="3" t="s">
        <v>337</v>
      </c>
      <c r="G65" s="4" t="s">
        <v>557</v>
      </c>
      <c r="H65" s="4" t="s">
        <v>560</v>
      </c>
      <c r="I65" s="3" t="s">
        <v>879</v>
      </c>
      <c r="J65" s="4" t="s">
        <v>568</v>
      </c>
      <c r="K65" s="3" t="s">
        <v>23</v>
      </c>
      <c r="L65" s="4" t="s">
        <v>557</v>
      </c>
    </row>
    <row r="66" spans="1:12">
      <c r="A66" s="3" t="s">
        <v>494</v>
      </c>
      <c r="B66" s="3" t="s">
        <v>25</v>
      </c>
      <c r="C66" s="3" t="s">
        <v>356</v>
      </c>
      <c r="D66" s="3" t="s">
        <v>495</v>
      </c>
      <c r="E66" s="6">
        <v>3848.65</v>
      </c>
      <c r="F66" s="3" t="s">
        <v>337</v>
      </c>
      <c r="G66" s="4" t="s">
        <v>586</v>
      </c>
      <c r="H66" s="4" t="s">
        <v>582</v>
      </c>
      <c r="I66" s="3" t="s">
        <v>881</v>
      </c>
      <c r="J66" s="4" t="s">
        <v>591</v>
      </c>
      <c r="K66" s="3" t="s">
        <v>23</v>
      </c>
      <c r="L66" s="4" t="s">
        <v>586</v>
      </c>
    </row>
    <row r="67" spans="1:12">
      <c r="A67" s="3" t="s">
        <v>496</v>
      </c>
      <c r="B67" s="3" t="s">
        <v>25</v>
      </c>
      <c r="C67" s="3" t="s">
        <v>358</v>
      </c>
      <c r="D67" s="3" t="s">
        <v>495</v>
      </c>
      <c r="E67" s="6">
        <v>1237.49</v>
      </c>
      <c r="F67" s="3" t="s">
        <v>337</v>
      </c>
      <c r="G67" s="4" t="s">
        <v>586</v>
      </c>
      <c r="H67" s="4" t="s">
        <v>582</v>
      </c>
      <c r="I67" s="3" t="s">
        <v>881</v>
      </c>
      <c r="J67" s="4" t="s">
        <v>591</v>
      </c>
      <c r="K67" s="3" t="s">
        <v>23</v>
      </c>
      <c r="L67" s="4" t="s">
        <v>586</v>
      </c>
    </row>
    <row r="68" spans="1:12">
      <c r="A68" s="3" t="s">
        <v>496</v>
      </c>
      <c r="B68" s="3" t="s">
        <v>25</v>
      </c>
      <c r="C68" s="3" t="s">
        <v>358</v>
      </c>
      <c r="D68" s="3" t="s">
        <v>495</v>
      </c>
      <c r="E68" s="6">
        <v>1237.49</v>
      </c>
      <c r="F68" s="3" t="s">
        <v>337</v>
      </c>
      <c r="G68" s="4" t="s">
        <v>607</v>
      </c>
      <c r="H68" s="4" t="s">
        <v>598</v>
      </c>
      <c r="I68" s="3" t="s">
        <v>883</v>
      </c>
      <c r="J68" s="4" t="s">
        <v>604</v>
      </c>
      <c r="K68" s="3" t="s">
        <v>23</v>
      </c>
      <c r="L68" s="4" t="s">
        <v>607</v>
      </c>
    </row>
    <row r="69" spans="1:12">
      <c r="A69" s="3" t="s">
        <v>494</v>
      </c>
      <c r="B69" s="3" t="s">
        <v>25</v>
      </c>
      <c r="C69" s="3" t="s">
        <v>356</v>
      </c>
      <c r="D69" s="3" t="s">
        <v>495</v>
      </c>
      <c r="E69" s="6">
        <v>3848.65</v>
      </c>
      <c r="F69" s="3" t="s">
        <v>337</v>
      </c>
      <c r="G69" s="4" t="s">
        <v>607</v>
      </c>
      <c r="H69" s="4" t="s">
        <v>598</v>
      </c>
      <c r="I69" s="3" t="s">
        <v>883</v>
      </c>
      <c r="J69" s="4" t="s">
        <v>604</v>
      </c>
      <c r="K69" s="3" t="s">
        <v>23</v>
      </c>
      <c r="L69" s="4" t="s">
        <v>607</v>
      </c>
    </row>
    <row r="70" spans="1:12">
      <c r="A70" s="3" t="s">
        <v>494</v>
      </c>
      <c r="B70" s="3" t="s">
        <v>25</v>
      </c>
      <c r="C70" s="3" t="s">
        <v>356</v>
      </c>
      <c r="D70" s="3" t="s">
        <v>495</v>
      </c>
      <c r="E70" s="6">
        <v>3868.65</v>
      </c>
      <c r="F70" s="3" t="s">
        <v>337</v>
      </c>
      <c r="G70" s="4" t="s">
        <v>622</v>
      </c>
      <c r="H70" s="4" t="s">
        <v>637</v>
      </c>
      <c r="I70" s="3" t="s">
        <v>885</v>
      </c>
      <c r="J70" s="4" t="s">
        <v>622</v>
      </c>
      <c r="K70" s="3" t="s">
        <v>23</v>
      </c>
      <c r="L70" s="4" t="s">
        <v>985</v>
      </c>
    </row>
    <row r="71" spans="1:12">
      <c r="A71" s="3" t="s">
        <v>496</v>
      </c>
      <c r="B71" s="3" t="s">
        <v>25</v>
      </c>
      <c r="C71" s="3" t="s">
        <v>358</v>
      </c>
      <c r="D71" s="3" t="s">
        <v>495</v>
      </c>
      <c r="E71" s="6">
        <v>1237.49</v>
      </c>
      <c r="F71" s="3" t="s">
        <v>337</v>
      </c>
      <c r="G71" s="4" t="s">
        <v>622</v>
      </c>
      <c r="H71" s="4" t="s">
        <v>637</v>
      </c>
      <c r="I71" s="3" t="s">
        <v>885</v>
      </c>
      <c r="J71" s="4" t="s">
        <v>622</v>
      </c>
      <c r="K71" s="3" t="s">
        <v>23</v>
      </c>
      <c r="L71" s="4" t="s">
        <v>985</v>
      </c>
    </row>
    <row r="72" spans="1:12">
      <c r="A72" s="3" t="s">
        <v>494</v>
      </c>
      <c r="B72" s="3" t="s">
        <v>25</v>
      </c>
      <c r="C72" s="3" t="s">
        <v>356</v>
      </c>
      <c r="D72" s="3" t="s">
        <v>495</v>
      </c>
      <c r="E72" s="6">
        <v>3868.65</v>
      </c>
      <c r="F72" s="3" t="s">
        <v>337</v>
      </c>
      <c r="G72" s="4" t="s">
        <v>664</v>
      </c>
      <c r="H72" s="4" t="s">
        <v>660</v>
      </c>
      <c r="I72" s="3" t="s">
        <v>887</v>
      </c>
      <c r="J72" s="4" t="s">
        <v>669</v>
      </c>
      <c r="K72" s="3" t="s">
        <v>23</v>
      </c>
      <c r="L72" s="4" t="s">
        <v>664</v>
      </c>
    </row>
    <row r="73" spans="1:12">
      <c r="A73" s="3" t="s">
        <v>496</v>
      </c>
      <c r="B73" s="3" t="s">
        <v>25</v>
      </c>
      <c r="C73" s="3" t="s">
        <v>358</v>
      </c>
      <c r="D73" s="3" t="s">
        <v>495</v>
      </c>
      <c r="E73" s="6">
        <v>1237.49</v>
      </c>
      <c r="F73" s="3" t="s">
        <v>337</v>
      </c>
      <c r="G73" s="4" t="s">
        <v>664</v>
      </c>
      <c r="H73" s="4" t="s">
        <v>660</v>
      </c>
      <c r="I73" s="3" t="s">
        <v>887</v>
      </c>
      <c r="J73" s="4" t="s">
        <v>669</v>
      </c>
      <c r="K73" s="3" t="s">
        <v>23</v>
      </c>
      <c r="L73" s="4" t="s">
        <v>664</v>
      </c>
    </row>
    <row r="74" spans="1:12">
      <c r="A74" s="3" t="s">
        <v>494</v>
      </c>
      <c r="B74" s="3" t="s">
        <v>25</v>
      </c>
      <c r="C74" s="3" t="s">
        <v>356</v>
      </c>
      <c r="D74" s="3" t="s">
        <v>495</v>
      </c>
      <c r="E74" s="6">
        <v>3869.84</v>
      </c>
      <c r="F74" s="3" t="s">
        <v>337</v>
      </c>
      <c r="G74" s="4" t="s">
        <v>699</v>
      </c>
      <c r="H74" s="4" t="s">
        <v>688</v>
      </c>
      <c r="I74" s="3" t="s">
        <v>889</v>
      </c>
      <c r="J74" s="4" t="s">
        <v>699</v>
      </c>
      <c r="K74" s="3" t="s">
        <v>23</v>
      </c>
      <c r="L74" s="4" t="s">
        <v>692</v>
      </c>
    </row>
    <row r="75" spans="1:12">
      <c r="A75" s="3" t="s">
        <v>496</v>
      </c>
      <c r="B75" s="3" t="s">
        <v>25</v>
      </c>
      <c r="C75" s="3" t="s">
        <v>358</v>
      </c>
      <c r="D75" s="3" t="s">
        <v>495</v>
      </c>
      <c r="E75" s="6">
        <v>1237.73</v>
      </c>
      <c r="F75" s="3" t="s">
        <v>337</v>
      </c>
      <c r="G75" s="4" t="s">
        <v>699</v>
      </c>
      <c r="H75" s="4" t="s">
        <v>688</v>
      </c>
      <c r="I75" s="3" t="s">
        <v>889</v>
      </c>
      <c r="J75" s="4" t="s">
        <v>699</v>
      </c>
      <c r="K75" s="3" t="s">
        <v>23</v>
      </c>
      <c r="L75" s="4" t="s">
        <v>692</v>
      </c>
    </row>
    <row r="76" spans="1:12">
      <c r="A76" s="3" t="s">
        <v>496</v>
      </c>
      <c r="B76" s="3" t="s">
        <v>25</v>
      </c>
      <c r="C76" s="3" t="s">
        <v>358</v>
      </c>
      <c r="D76" s="3" t="s">
        <v>495</v>
      </c>
      <c r="E76" s="6">
        <v>1488.72</v>
      </c>
      <c r="F76" s="3" t="s">
        <v>337</v>
      </c>
      <c r="G76" s="4" t="s">
        <v>724</v>
      </c>
      <c r="H76" s="4" t="s">
        <v>712</v>
      </c>
      <c r="I76" s="3" t="s">
        <v>893</v>
      </c>
      <c r="J76" s="4" t="s">
        <v>716</v>
      </c>
      <c r="K76" s="3" t="s">
        <v>23</v>
      </c>
      <c r="L76" s="4" t="s">
        <v>724</v>
      </c>
    </row>
    <row r="77" spans="1:12">
      <c r="A77" s="3" t="s">
        <v>494</v>
      </c>
      <c r="B77" s="3" t="s">
        <v>25</v>
      </c>
      <c r="C77" s="3" t="s">
        <v>356</v>
      </c>
      <c r="D77" s="3" t="s">
        <v>495</v>
      </c>
      <c r="E77" s="6">
        <v>5578.4</v>
      </c>
      <c r="F77" s="3" t="s">
        <v>337</v>
      </c>
      <c r="G77" s="4" t="s">
        <v>724</v>
      </c>
      <c r="H77" s="4" t="s">
        <v>712</v>
      </c>
      <c r="I77" s="3" t="s">
        <v>893</v>
      </c>
      <c r="J77" s="4" t="s">
        <v>716</v>
      </c>
      <c r="K77" s="3" t="s">
        <v>23</v>
      </c>
      <c r="L77" s="4" t="s">
        <v>724</v>
      </c>
    </row>
    <row r="78" spans="1:12">
      <c r="A78" s="3" t="s">
        <v>497</v>
      </c>
      <c r="B78" s="3" t="s">
        <v>25</v>
      </c>
      <c r="C78" s="3" t="s">
        <v>359</v>
      </c>
      <c r="D78" s="3" t="s">
        <v>495</v>
      </c>
      <c r="E78" s="6">
        <v>10</v>
      </c>
      <c r="F78" s="3" t="s">
        <v>337</v>
      </c>
      <c r="G78" s="4" t="s">
        <v>724</v>
      </c>
      <c r="H78" s="4" t="s">
        <v>712</v>
      </c>
      <c r="I78" s="3" t="s">
        <v>893</v>
      </c>
      <c r="J78" s="4" t="s">
        <v>716</v>
      </c>
      <c r="K78" s="3" t="s">
        <v>23</v>
      </c>
      <c r="L78" s="4" t="s">
        <v>724</v>
      </c>
    </row>
    <row r="79" spans="1:12">
      <c r="A79" s="3" t="s">
        <v>494</v>
      </c>
      <c r="B79" s="3" t="s">
        <v>25</v>
      </c>
      <c r="C79" s="3" t="s">
        <v>356</v>
      </c>
      <c r="D79" s="3" t="s">
        <v>495</v>
      </c>
      <c r="E79" s="6">
        <v>5843.8</v>
      </c>
      <c r="F79" s="3" t="s">
        <v>337</v>
      </c>
      <c r="G79" s="4" t="s">
        <v>741</v>
      </c>
      <c r="H79" s="4" t="s">
        <v>737</v>
      </c>
      <c r="I79" s="3" t="s">
        <v>893</v>
      </c>
      <c r="J79" s="4" t="s">
        <v>746</v>
      </c>
      <c r="K79" s="3" t="s">
        <v>23</v>
      </c>
      <c r="L79" s="4" t="s">
        <v>741</v>
      </c>
    </row>
    <row r="80" spans="1:12">
      <c r="A80" s="3" t="s">
        <v>496</v>
      </c>
      <c r="B80" s="3" t="s">
        <v>25</v>
      </c>
      <c r="C80" s="3" t="s">
        <v>358</v>
      </c>
      <c r="D80" s="3" t="s">
        <v>495</v>
      </c>
      <c r="E80" s="6">
        <v>1488.72</v>
      </c>
      <c r="F80" s="3" t="s">
        <v>337</v>
      </c>
      <c r="G80" s="4" t="s">
        <v>741</v>
      </c>
      <c r="H80" s="4" t="s">
        <v>737</v>
      </c>
      <c r="I80" s="3" t="s">
        <v>893</v>
      </c>
      <c r="J80" s="4" t="s">
        <v>746</v>
      </c>
      <c r="K80" s="3" t="s">
        <v>23</v>
      </c>
      <c r="L80" s="4" t="s">
        <v>741</v>
      </c>
    </row>
    <row r="81" spans="1:12">
      <c r="A81" s="3" t="s">
        <v>497</v>
      </c>
      <c r="B81" s="3" t="s">
        <v>25</v>
      </c>
      <c r="C81" s="3" t="s">
        <v>359</v>
      </c>
      <c r="D81" s="3" t="s">
        <v>495</v>
      </c>
      <c r="E81" s="6">
        <v>10</v>
      </c>
      <c r="F81" s="3" t="s">
        <v>337</v>
      </c>
      <c r="G81" s="4" t="s">
        <v>741</v>
      </c>
      <c r="H81" s="4" t="s">
        <v>737</v>
      </c>
      <c r="I81" s="3" t="s">
        <v>893</v>
      </c>
      <c r="J81" s="4" t="s">
        <v>746</v>
      </c>
      <c r="K81" s="3" t="s">
        <v>23</v>
      </c>
      <c r="L81" s="4" t="s">
        <v>741</v>
      </c>
    </row>
    <row r="82" spans="1:12">
      <c r="A82" s="3" t="s">
        <v>494</v>
      </c>
      <c r="B82" s="3" t="s">
        <v>25</v>
      </c>
      <c r="C82" s="3" t="s">
        <v>356</v>
      </c>
      <c r="D82" s="3" t="s">
        <v>495</v>
      </c>
      <c r="E82" s="6">
        <v>5816.72</v>
      </c>
      <c r="F82" s="3" t="s">
        <v>337</v>
      </c>
      <c r="G82" s="4" t="s">
        <v>765</v>
      </c>
      <c r="H82" s="4" t="s">
        <v>759</v>
      </c>
      <c r="I82" s="3" t="s">
        <v>896</v>
      </c>
      <c r="J82" s="4" t="s">
        <v>770</v>
      </c>
      <c r="K82" s="3" t="s">
        <v>23</v>
      </c>
      <c r="L82" s="4" t="s">
        <v>765</v>
      </c>
    </row>
    <row r="83" spans="1:12">
      <c r="A83" s="3" t="s">
        <v>496</v>
      </c>
      <c r="B83" s="3" t="s">
        <v>25</v>
      </c>
      <c r="C83" s="3" t="s">
        <v>358</v>
      </c>
      <c r="D83" s="3" t="s">
        <v>495</v>
      </c>
      <c r="E83" s="6">
        <v>1488.72</v>
      </c>
      <c r="F83" s="3" t="s">
        <v>337</v>
      </c>
      <c r="G83" s="4" t="s">
        <v>765</v>
      </c>
      <c r="H83" s="4" t="s">
        <v>759</v>
      </c>
      <c r="I83" s="3" t="s">
        <v>896</v>
      </c>
      <c r="J83" s="4" t="s">
        <v>770</v>
      </c>
      <c r="K83" s="3" t="s">
        <v>23</v>
      </c>
      <c r="L83" s="4" t="s">
        <v>765</v>
      </c>
    </row>
    <row r="84" spans="1:12">
      <c r="A84" s="3" t="s">
        <v>497</v>
      </c>
      <c r="B84" s="3" t="s">
        <v>25</v>
      </c>
      <c r="C84" s="3" t="s">
        <v>359</v>
      </c>
      <c r="D84" s="3" t="s">
        <v>495</v>
      </c>
      <c r="E84" s="6">
        <v>10</v>
      </c>
      <c r="F84" s="3" t="s">
        <v>337</v>
      </c>
      <c r="G84" s="4" t="s">
        <v>765</v>
      </c>
      <c r="H84" s="4" t="s">
        <v>759</v>
      </c>
      <c r="I84" s="3" t="s">
        <v>896</v>
      </c>
      <c r="J84" s="4" t="s">
        <v>770</v>
      </c>
      <c r="K84" s="3" t="s">
        <v>23</v>
      </c>
      <c r="L84" s="4" t="s">
        <v>765</v>
      </c>
    </row>
    <row r="85" spans="1:12">
      <c r="A85" s="3" t="s">
        <v>496</v>
      </c>
      <c r="B85" s="3" t="s">
        <v>25</v>
      </c>
      <c r="C85" s="3" t="s">
        <v>358</v>
      </c>
      <c r="D85" s="3" t="s">
        <v>495</v>
      </c>
      <c r="E85" s="6">
        <v>1588.72</v>
      </c>
      <c r="F85" s="3" t="s">
        <v>337</v>
      </c>
      <c r="G85" s="4" t="s">
        <v>787</v>
      </c>
      <c r="H85" s="4" t="s">
        <v>792</v>
      </c>
      <c r="I85" s="3" t="s">
        <v>898</v>
      </c>
      <c r="J85" s="4" t="s">
        <v>787</v>
      </c>
      <c r="K85" s="3" t="s">
        <v>23</v>
      </c>
      <c r="L85" s="4" t="s">
        <v>986</v>
      </c>
    </row>
    <row r="86" spans="1:12">
      <c r="A86" s="3" t="s">
        <v>494</v>
      </c>
      <c r="B86" s="3" t="s">
        <v>25</v>
      </c>
      <c r="C86" s="3" t="s">
        <v>356</v>
      </c>
      <c r="D86" s="3" t="s">
        <v>495</v>
      </c>
      <c r="E86" s="6">
        <v>5831.72</v>
      </c>
      <c r="F86" s="3" t="s">
        <v>337</v>
      </c>
      <c r="G86" s="4" t="s">
        <v>787</v>
      </c>
      <c r="H86" s="4" t="s">
        <v>792</v>
      </c>
      <c r="I86" s="3" t="s">
        <v>898</v>
      </c>
      <c r="J86" s="4" t="s">
        <v>787</v>
      </c>
      <c r="K86" s="3" t="s">
        <v>23</v>
      </c>
      <c r="L86" s="4" t="s">
        <v>986</v>
      </c>
    </row>
    <row r="87" spans="1:12">
      <c r="A87" s="3" t="s">
        <v>497</v>
      </c>
      <c r="B87" s="3" t="s">
        <v>25</v>
      </c>
      <c r="C87" s="3" t="s">
        <v>359</v>
      </c>
      <c r="D87" s="3" t="s">
        <v>495</v>
      </c>
      <c r="E87" s="6">
        <v>10</v>
      </c>
      <c r="F87" s="3" t="s">
        <v>337</v>
      </c>
      <c r="G87" s="4" t="s">
        <v>787</v>
      </c>
      <c r="H87" s="4" t="s">
        <v>792</v>
      </c>
      <c r="I87" s="3" t="s">
        <v>898</v>
      </c>
      <c r="J87" s="4" t="s">
        <v>787</v>
      </c>
      <c r="K87" s="3" t="s">
        <v>23</v>
      </c>
      <c r="L87" s="4" t="s">
        <v>986</v>
      </c>
    </row>
    <row r="88" spans="1:12">
      <c r="A88" s="3" t="s">
        <v>494</v>
      </c>
      <c r="B88" s="3" t="s">
        <v>25</v>
      </c>
      <c r="C88" s="3" t="s">
        <v>356</v>
      </c>
      <c r="D88" s="3" t="s">
        <v>495</v>
      </c>
      <c r="E88" s="6">
        <v>5831.72</v>
      </c>
      <c r="F88" s="3" t="s">
        <v>337</v>
      </c>
      <c r="G88" s="4" t="s">
        <v>822</v>
      </c>
      <c r="H88" s="4" t="s">
        <v>810</v>
      </c>
      <c r="I88" s="3" t="s">
        <v>900</v>
      </c>
      <c r="J88" s="4" t="s">
        <v>816</v>
      </c>
      <c r="K88" s="3" t="s">
        <v>23</v>
      </c>
      <c r="L88" s="4" t="s">
        <v>822</v>
      </c>
    </row>
    <row r="89" spans="1:12">
      <c r="A89" s="3" t="s">
        <v>496</v>
      </c>
      <c r="B89" s="3" t="s">
        <v>25</v>
      </c>
      <c r="C89" s="3" t="s">
        <v>358</v>
      </c>
      <c r="D89" s="3" t="s">
        <v>495</v>
      </c>
      <c r="E89" s="6">
        <v>1588.72</v>
      </c>
      <c r="F89" s="3" t="s">
        <v>337</v>
      </c>
      <c r="G89" s="4" t="s">
        <v>822</v>
      </c>
      <c r="H89" s="4" t="s">
        <v>810</v>
      </c>
      <c r="I89" s="3" t="s">
        <v>900</v>
      </c>
      <c r="J89" s="4" t="s">
        <v>816</v>
      </c>
      <c r="K89" s="3" t="s">
        <v>23</v>
      </c>
      <c r="L89" s="4" t="s">
        <v>822</v>
      </c>
    </row>
    <row r="90" spans="1:12">
      <c r="A90" s="3" t="s">
        <v>497</v>
      </c>
      <c r="B90" s="3" t="s">
        <v>25</v>
      </c>
      <c r="C90" s="3" t="s">
        <v>359</v>
      </c>
      <c r="D90" s="3" t="s">
        <v>495</v>
      </c>
      <c r="E90" s="6">
        <v>10</v>
      </c>
      <c r="F90" s="3" t="s">
        <v>337</v>
      </c>
      <c r="G90" s="4" t="s">
        <v>822</v>
      </c>
      <c r="H90" s="4" t="s">
        <v>810</v>
      </c>
      <c r="I90" s="3" t="s">
        <v>900</v>
      </c>
      <c r="J90" s="4" t="s">
        <v>816</v>
      </c>
      <c r="K90" s="3" t="s">
        <v>23</v>
      </c>
      <c r="L90" s="4" t="s">
        <v>822</v>
      </c>
    </row>
    <row r="91" spans="1:12">
      <c r="A91" s="3" t="s">
        <v>494</v>
      </c>
      <c r="B91" s="3" t="s">
        <v>25</v>
      </c>
      <c r="C91" s="3" t="s">
        <v>356</v>
      </c>
      <c r="D91" s="3" t="s">
        <v>495</v>
      </c>
      <c r="E91" s="6">
        <v>5650.31</v>
      </c>
      <c r="F91" s="3" t="s">
        <v>337</v>
      </c>
      <c r="G91" s="4" t="s">
        <v>852</v>
      </c>
      <c r="H91" s="4" t="s">
        <v>842</v>
      </c>
      <c r="I91" s="3" t="s">
        <v>902</v>
      </c>
      <c r="J91" s="4" t="s">
        <v>846</v>
      </c>
      <c r="K91" s="3" t="s">
        <v>23</v>
      </c>
      <c r="L91" s="4" t="s">
        <v>852</v>
      </c>
    </row>
    <row r="92" spans="1:12">
      <c r="A92" s="3" t="s">
        <v>496</v>
      </c>
      <c r="B92" s="3" t="s">
        <v>25</v>
      </c>
      <c r="C92" s="3" t="s">
        <v>358</v>
      </c>
      <c r="D92" s="3" t="s">
        <v>495</v>
      </c>
      <c r="E92" s="6">
        <v>1588.72</v>
      </c>
      <c r="F92" s="3" t="s">
        <v>337</v>
      </c>
      <c r="G92" s="4" t="s">
        <v>852</v>
      </c>
      <c r="H92" s="4" t="s">
        <v>842</v>
      </c>
      <c r="I92" s="3" t="s">
        <v>902</v>
      </c>
      <c r="J92" s="4" t="s">
        <v>846</v>
      </c>
      <c r="K92" s="3" t="s">
        <v>23</v>
      </c>
      <c r="L92" s="4" t="s">
        <v>852</v>
      </c>
    </row>
    <row r="93" spans="1:12">
      <c r="A93" s="3" t="s">
        <v>497</v>
      </c>
      <c r="B93" s="3" t="s">
        <v>25</v>
      </c>
      <c r="C93" s="3" t="s">
        <v>359</v>
      </c>
      <c r="D93" s="3" t="s">
        <v>495</v>
      </c>
      <c r="E93" s="6">
        <v>10</v>
      </c>
      <c r="F93" s="3" t="s">
        <v>337</v>
      </c>
      <c r="G93" s="4" t="s">
        <v>852</v>
      </c>
      <c r="H93" s="4" t="s">
        <v>842</v>
      </c>
      <c r="I93" s="3" t="s">
        <v>902</v>
      </c>
      <c r="J93" s="4" t="s">
        <v>846</v>
      </c>
      <c r="K93" s="3" t="s">
        <v>23</v>
      </c>
      <c r="L93" s="4" t="s">
        <v>852</v>
      </c>
    </row>
    <row r="94" spans="1:12">
      <c r="A94" s="3" t="s">
        <v>496</v>
      </c>
      <c r="B94" s="3" t="s">
        <v>25</v>
      </c>
      <c r="C94" s="3" t="s">
        <v>358</v>
      </c>
      <c r="D94" s="3" t="s">
        <v>495</v>
      </c>
      <c r="E94" s="6">
        <v>3293.07</v>
      </c>
      <c r="F94" s="3" t="s">
        <v>339</v>
      </c>
      <c r="G94" s="4" t="s">
        <v>79</v>
      </c>
      <c r="H94" s="4" t="s">
        <v>404</v>
      </c>
      <c r="I94" s="3" t="s">
        <v>405</v>
      </c>
      <c r="J94" s="4" t="s">
        <v>79</v>
      </c>
      <c r="K94" s="3" t="s">
        <v>23</v>
      </c>
      <c r="L94" s="4" t="s">
        <v>427</v>
      </c>
    </row>
    <row r="95" spans="1:12">
      <c r="A95" s="3" t="s">
        <v>494</v>
      </c>
      <c r="B95" s="3" t="s">
        <v>25</v>
      </c>
      <c r="C95" s="3" t="s">
        <v>356</v>
      </c>
      <c r="D95" s="3" t="s">
        <v>495</v>
      </c>
      <c r="E95" s="6">
        <v>25301.01</v>
      </c>
      <c r="F95" s="3" t="s">
        <v>339</v>
      </c>
      <c r="G95" s="4" t="s">
        <v>79</v>
      </c>
      <c r="H95" s="4" t="s">
        <v>404</v>
      </c>
      <c r="I95" s="3" t="s">
        <v>405</v>
      </c>
      <c r="J95" s="4" t="s">
        <v>79</v>
      </c>
      <c r="K95" s="3" t="s">
        <v>23</v>
      </c>
      <c r="L95" s="4" t="s">
        <v>427</v>
      </c>
    </row>
    <row r="96" spans="1:12">
      <c r="A96" s="3" t="s">
        <v>497</v>
      </c>
      <c r="B96" s="3" t="s">
        <v>25</v>
      </c>
      <c r="C96" s="3" t="s">
        <v>359</v>
      </c>
      <c r="D96" s="3" t="s">
        <v>495</v>
      </c>
      <c r="E96" s="6">
        <v>75.64</v>
      </c>
      <c r="F96" s="3" t="s">
        <v>339</v>
      </c>
      <c r="G96" s="4" t="s">
        <v>79</v>
      </c>
      <c r="H96" s="4" t="s">
        <v>404</v>
      </c>
      <c r="I96" s="3" t="s">
        <v>405</v>
      </c>
      <c r="J96" s="4" t="s">
        <v>79</v>
      </c>
      <c r="K96" s="3" t="s">
        <v>23</v>
      </c>
      <c r="L96" s="4" t="s">
        <v>427</v>
      </c>
    </row>
    <row r="97" spans="1:12">
      <c r="A97" s="3" t="s">
        <v>496</v>
      </c>
      <c r="B97" s="3" t="s">
        <v>25</v>
      </c>
      <c r="C97" s="3" t="s">
        <v>358</v>
      </c>
      <c r="D97" s="3" t="s">
        <v>495</v>
      </c>
      <c r="E97" s="6">
        <v>3118.36</v>
      </c>
      <c r="F97" s="3" t="s">
        <v>339</v>
      </c>
      <c r="G97" s="4" t="s">
        <v>86</v>
      </c>
      <c r="H97" s="4" t="s">
        <v>195</v>
      </c>
      <c r="I97" s="3" t="s">
        <v>406</v>
      </c>
      <c r="J97" s="4" t="s">
        <v>86</v>
      </c>
      <c r="K97" s="3" t="s">
        <v>23</v>
      </c>
      <c r="L97" s="4" t="s">
        <v>199</v>
      </c>
    </row>
    <row r="98" spans="1:12">
      <c r="A98" s="3" t="s">
        <v>494</v>
      </c>
      <c r="B98" s="3" t="s">
        <v>25</v>
      </c>
      <c r="C98" s="3" t="s">
        <v>356</v>
      </c>
      <c r="D98" s="3" t="s">
        <v>495</v>
      </c>
      <c r="E98" s="6">
        <v>25099.49</v>
      </c>
      <c r="F98" s="3" t="s">
        <v>339</v>
      </c>
      <c r="G98" s="4" t="s">
        <v>86</v>
      </c>
      <c r="H98" s="4" t="s">
        <v>195</v>
      </c>
      <c r="I98" s="3" t="s">
        <v>406</v>
      </c>
      <c r="J98" s="4" t="s">
        <v>86</v>
      </c>
      <c r="K98" s="3" t="s">
        <v>23</v>
      </c>
      <c r="L98" s="4" t="s">
        <v>199</v>
      </c>
    </row>
    <row r="99" spans="1:12">
      <c r="A99" s="3" t="s">
        <v>497</v>
      </c>
      <c r="B99" s="3" t="s">
        <v>25</v>
      </c>
      <c r="C99" s="3" t="s">
        <v>359</v>
      </c>
      <c r="D99" s="3" t="s">
        <v>495</v>
      </c>
      <c r="E99" s="6">
        <v>77.09</v>
      </c>
      <c r="F99" s="3" t="s">
        <v>339</v>
      </c>
      <c r="G99" s="4" t="s">
        <v>86</v>
      </c>
      <c r="H99" s="4" t="s">
        <v>195</v>
      </c>
      <c r="I99" s="3" t="s">
        <v>406</v>
      </c>
      <c r="J99" s="4" t="s">
        <v>86</v>
      </c>
      <c r="K99" s="3" t="s">
        <v>23</v>
      </c>
      <c r="L99" s="4" t="s">
        <v>199</v>
      </c>
    </row>
    <row r="100" spans="1:12">
      <c r="A100" s="3" t="s">
        <v>494</v>
      </c>
      <c r="B100" s="3" t="s">
        <v>25</v>
      </c>
      <c r="C100" s="3" t="s">
        <v>356</v>
      </c>
      <c r="D100" s="3" t="s">
        <v>495</v>
      </c>
      <c r="E100" s="6">
        <v>23975.21</v>
      </c>
      <c r="F100" s="3" t="s">
        <v>339</v>
      </c>
      <c r="G100" s="4" t="s">
        <v>93</v>
      </c>
      <c r="H100" s="4" t="s">
        <v>93</v>
      </c>
      <c r="I100" s="3" t="s">
        <v>407</v>
      </c>
      <c r="J100" s="4" t="s">
        <v>179</v>
      </c>
      <c r="K100" s="3" t="s">
        <v>23</v>
      </c>
      <c r="L100" s="4" t="s">
        <v>507</v>
      </c>
    </row>
    <row r="101" spans="1:12">
      <c r="A101" s="3" t="s">
        <v>496</v>
      </c>
      <c r="B101" s="3" t="s">
        <v>25</v>
      </c>
      <c r="C101" s="3" t="s">
        <v>358</v>
      </c>
      <c r="D101" s="3" t="s">
        <v>495</v>
      </c>
      <c r="E101" s="6">
        <v>3137.52</v>
      </c>
      <c r="F101" s="3" t="s">
        <v>339</v>
      </c>
      <c r="G101" s="4" t="s">
        <v>93</v>
      </c>
      <c r="H101" s="4" t="s">
        <v>93</v>
      </c>
      <c r="I101" s="3" t="s">
        <v>407</v>
      </c>
      <c r="J101" s="4" t="s">
        <v>179</v>
      </c>
      <c r="K101" s="3" t="s">
        <v>23</v>
      </c>
      <c r="L101" s="4" t="s">
        <v>507</v>
      </c>
    </row>
    <row r="102" spans="1:12">
      <c r="A102" s="3" t="s">
        <v>497</v>
      </c>
      <c r="B102" s="3" t="s">
        <v>25</v>
      </c>
      <c r="C102" s="3" t="s">
        <v>359</v>
      </c>
      <c r="D102" s="3" t="s">
        <v>495</v>
      </c>
      <c r="E102" s="6">
        <v>77.09</v>
      </c>
      <c r="F102" s="3" t="s">
        <v>339</v>
      </c>
      <c r="G102" s="4" t="s">
        <v>93</v>
      </c>
      <c r="H102" s="4" t="s">
        <v>93</v>
      </c>
      <c r="I102" s="3" t="s">
        <v>407</v>
      </c>
      <c r="J102" s="4" t="s">
        <v>179</v>
      </c>
      <c r="K102" s="3" t="s">
        <v>23</v>
      </c>
      <c r="L102" s="4" t="s">
        <v>507</v>
      </c>
    </row>
    <row r="103" spans="1:12">
      <c r="A103" s="3" t="s">
        <v>496</v>
      </c>
      <c r="B103" s="3" t="s">
        <v>25</v>
      </c>
      <c r="C103" s="3" t="s">
        <v>358</v>
      </c>
      <c r="D103" s="3" t="s">
        <v>495</v>
      </c>
      <c r="E103" s="6">
        <v>2795.19</v>
      </c>
      <c r="F103" s="3" t="s">
        <v>339</v>
      </c>
      <c r="G103" s="4" t="s">
        <v>100</v>
      </c>
      <c r="H103" s="4" t="s">
        <v>408</v>
      </c>
      <c r="I103" s="3" t="s">
        <v>409</v>
      </c>
      <c r="J103" s="4" t="s">
        <v>100</v>
      </c>
      <c r="K103" s="3" t="s">
        <v>23</v>
      </c>
      <c r="L103" s="4" t="s">
        <v>434</v>
      </c>
    </row>
    <row r="104" spans="1:12">
      <c r="A104" s="3" t="s">
        <v>494</v>
      </c>
      <c r="B104" s="3" t="s">
        <v>25</v>
      </c>
      <c r="C104" s="3" t="s">
        <v>356</v>
      </c>
      <c r="D104" s="3" t="s">
        <v>495</v>
      </c>
      <c r="E104" s="6">
        <v>21685.119999999999</v>
      </c>
      <c r="F104" s="3" t="s">
        <v>339</v>
      </c>
      <c r="G104" s="4" t="s">
        <v>100</v>
      </c>
      <c r="H104" s="4" t="s">
        <v>408</v>
      </c>
      <c r="I104" s="3" t="s">
        <v>409</v>
      </c>
      <c r="J104" s="4" t="s">
        <v>100</v>
      </c>
      <c r="K104" s="3" t="s">
        <v>23</v>
      </c>
      <c r="L104" s="4" t="s">
        <v>434</v>
      </c>
    </row>
    <row r="105" spans="1:12">
      <c r="A105" s="3" t="s">
        <v>497</v>
      </c>
      <c r="B105" s="3" t="s">
        <v>25</v>
      </c>
      <c r="C105" s="3" t="s">
        <v>359</v>
      </c>
      <c r="D105" s="3" t="s">
        <v>495</v>
      </c>
      <c r="E105" s="6">
        <v>86.25</v>
      </c>
      <c r="F105" s="3" t="s">
        <v>339</v>
      </c>
      <c r="G105" s="4" t="s">
        <v>100</v>
      </c>
      <c r="H105" s="4" t="s">
        <v>408</v>
      </c>
      <c r="I105" s="3" t="s">
        <v>409</v>
      </c>
      <c r="J105" s="4" t="s">
        <v>100</v>
      </c>
      <c r="K105" s="3" t="s">
        <v>23</v>
      </c>
      <c r="L105" s="4" t="s">
        <v>434</v>
      </c>
    </row>
    <row r="106" spans="1:12">
      <c r="A106" s="3" t="s">
        <v>494</v>
      </c>
      <c r="B106" s="3" t="s">
        <v>25</v>
      </c>
      <c r="C106" s="3" t="s">
        <v>356</v>
      </c>
      <c r="D106" s="3" t="s">
        <v>495</v>
      </c>
      <c r="E106" s="6">
        <v>22213.66</v>
      </c>
      <c r="F106" s="3" t="s">
        <v>339</v>
      </c>
      <c r="G106" s="4" t="s">
        <v>107</v>
      </c>
      <c r="H106" s="4" t="s">
        <v>410</v>
      </c>
      <c r="I106" s="3" t="s">
        <v>411</v>
      </c>
      <c r="J106" s="4" t="s">
        <v>107</v>
      </c>
      <c r="K106" s="3" t="s">
        <v>23</v>
      </c>
      <c r="L106" s="4" t="s">
        <v>395</v>
      </c>
    </row>
    <row r="107" spans="1:12">
      <c r="A107" s="3" t="s">
        <v>496</v>
      </c>
      <c r="B107" s="3" t="s">
        <v>25</v>
      </c>
      <c r="C107" s="3" t="s">
        <v>358</v>
      </c>
      <c r="D107" s="3" t="s">
        <v>495</v>
      </c>
      <c r="E107" s="6">
        <v>2795.19</v>
      </c>
      <c r="F107" s="3" t="s">
        <v>339</v>
      </c>
      <c r="G107" s="4" t="s">
        <v>107</v>
      </c>
      <c r="H107" s="4" t="s">
        <v>410</v>
      </c>
      <c r="I107" s="3" t="s">
        <v>411</v>
      </c>
      <c r="J107" s="4" t="s">
        <v>107</v>
      </c>
      <c r="K107" s="3" t="s">
        <v>23</v>
      </c>
      <c r="L107" s="4" t="s">
        <v>395</v>
      </c>
    </row>
    <row r="108" spans="1:12">
      <c r="A108" s="3" t="s">
        <v>497</v>
      </c>
      <c r="B108" s="3" t="s">
        <v>25</v>
      </c>
      <c r="C108" s="3" t="s">
        <v>359</v>
      </c>
      <c r="D108" s="3" t="s">
        <v>495</v>
      </c>
      <c r="E108" s="6">
        <v>85.67</v>
      </c>
      <c r="F108" s="3" t="s">
        <v>339</v>
      </c>
      <c r="G108" s="4" t="s">
        <v>107</v>
      </c>
      <c r="H108" s="4" t="s">
        <v>410</v>
      </c>
      <c r="I108" s="3" t="s">
        <v>411</v>
      </c>
      <c r="J108" s="4" t="s">
        <v>107</v>
      </c>
      <c r="K108" s="3" t="s">
        <v>23</v>
      </c>
      <c r="L108" s="4" t="s">
        <v>395</v>
      </c>
    </row>
    <row r="109" spans="1:12">
      <c r="A109" s="3" t="s">
        <v>494</v>
      </c>
      <c r="B109" s="3" t="s">
        <v>25</v>
      </c>
      <c r="C109" s="3" t="s">
        <v>356</v>
      </c>
      <c r="D109" s="3" t="s">
        <v>495</v>
      </c>
      <c r="E109" s="6">
        <v>22492.16</v>
      </c>
      <c r="F109" s="3" t="s">
        <v>339</v>
      </c>
      <c r="G109" s="4" t="s">
        <v>114</v>
      </c>
      <c r="H109" s="4" t="s">
        <v>114</v>
      </c>
      <c r="I109" s="3" t="s">
        <v>413</v>
      </c>
      <c r="J109" s="4" t="s">
        <v>475</v>
      </c>
      <c r="K109" s="3" t="s">
        <v>23</v>
      </c>
      <c r="L109" s="4" t="s">
        <v>508</v>
      </c>
    </row>
    <row r="110" spans="1:12">
      <c r="A110" s="3" t="s">
        <v>496</v>
      </c>
      <c r="B110" s="3" t="s">
        <v>25</v>
      </c>
      <c r="C110" s="3" t="s">
        <v>358</v>
      </c>
      <c r="D110" s="3" t="s">
        <v>495</v>
      </c>
      <c r="E110" s="6">
        <v>2797.98</v>
      </c>
      <c r="F110" s="3" t="s">
        <v>339</v>
      </c>
      <c r="G110" s="4" t="s">
        <v>114</v>
      </c>
      <c r="H110" s="4" t="s">
        <v>114</v>
      </c>
      <c r="I110" s="3" t="s">
        <v>413</v>
      </c>
      <c r="J110" s="4" t="s">
        <v>475</v>
      </c>
      <c r="K110" s="3" t="s">
        <v>23</v>
      </c>
      <c r="L110" s="4" t="s">
        <v>508</v>
      </c>
    </row>
    <row r="111" spans="1:12">
      <c r="A111" s="3" t="s">
        <v>497</v>
      </c>
      <c r="B111" s="3" t="s">
        <v>25</v>
      </c>
      <c r="C111" s="3" t="s">
        <v>359</v>
      </c>
      <c r="D111" s="3" t="s">
        <v>495</v>
      </c>
      <c r="E111" s="6">
        <v>85.67</v>
      </c>
      <c r="F111" s="3" t="s">
        <v>339</v>
      </c>
      <c r="G111" s="4" t="s">
        <v>114</v>
      </c>
      <c r="H111" s="4" t="s">
        <v>114</v>
      </c>
      <c r="I111" s="3" t="s">
        <v>413</v>
      </c>
      <c r="J111" s="4" t="s">
        <v>475</v>
      </c>
      <c r="K111" s="3" t="s">
        <v>23</v>
      </c>
      <c r="L111" s="4" t="s">
        <v>508</v>
      </c>
    </row>
    <row r="112" spans="1:12">
      <c r="A112" s="3" t="s">
        <v>494</v>
      </c>
      <c r="B112" s="3" t="s">
        <v>25</v>
      </c>
      <c r="C112" s="3" t="s">
        <v>356</v>
      </c>
      <c r="D112" s="3" t="s">
        <v>495</v>
      </c>
      <c r="E112" s="6">
        <v>22316.639999999999</v>
      </c>
      <c r="F112" s="3" t="s">
        <v>339</v>
      </c>
      <c r="G112" s="4" t="s">
        <v>598</v>
      </c>
      <c r="H112" s="4" t="s">
        <v>903</v>
      </c>
      <c r="I112" s="3" t="s">
        <v>904</v>
      </c>
      <c r="J112" s="4" t="s">
        <v>598</v>
      </c>
      <c r="K112" s="3" t="s">
        <v>23</v>
      </c>
      <c r="L112" s="4" t="s">
        <v>604</v>
      </c>
    </row>
    <row r="113" spans="1:12">
      <c r="A113" s="3" t="s">
        <v>496</v>
      </c>
      <c r="B113" s="3" t="s">
        <v>25</v>
      </c>
      <c r="C113" s="3" t="s">
        <v>358</v>
      </c>
      <c r="D113" s="3" t="s">
        <v>495</v>
      </c>
      <c r="E113" s="6">
        <v>2796.82</v>
      </c>
      <c r="F113" s="3" t="s">
        <v>339</v>
      </c>
      <c r="G113" s="4" t="s">
        <v>598</v>
      </c>
      <c r="H113" s="4" t="s">
        <v>903</v>
      </c>
      <c r="I113" s="3" t="s">
        <v>904</v>
      </c>
      <c r="J113" s="4" t="s">
        <v>598</v>
      </c>
      <c r="K113" s="3" t="s">
        <v>23</v>
      </c>
      <c r="L113" s="4" t="s">
        <v>604</v>
      </c>
    </row>
    <row r="114" spans="1:12">
      <c r="A114" s="3" t="s">
        <v>497</v>
      </c>
      <c r="B114" s="3" t="s">
        <v>25</v>
      </c>
      <c r="C114" s="3" t="s">
        <v>359</v>
      </c>
      <c r="D114" s="3" t="s">
        <v>495</v>
      </c>
      <c r="E114" s="6">
        <v>85.67</v>
      </c>
      <c r="F114" s="3" t="s">
        <v>339</v>
      </c>
      <c r="G114" s="4" t="s">
        <v>598</v>
      </c>
      <c r="H114" s="4" t="s">
        <v>903</v>
      </c>
      <c r="I114" s="3" t="s">
        <v>904</v>
      </c>
      <c r="J114" s="4" t="s">
        <v>598</v>
      </c>
      <c r="K114" s="3" t="s">
        <v>23</v>
      </c>
      <c r="L114" s="4" t="s">
        <v>604</v>
      </c>
    </row>
    <row r="115" spans="1:12">
      <c r="A115" s="3" t="s">
        <v>494</v>
      </c>
      <c r="B115" s="3" t="s">
        <v>25</v>
      </c>
      <c r="C115" s="3" t="s">
        <v>356</v>
      </c>
      <c r="D115" s="3" t="s">
        <v>495</v>
      </c>
      <c r="E115" s="6">
        <v>22199.599999999999</v>
      </c>
      <c r="F115" s="3" t="s">
        <v>339</v>
      </c>
      <c r="G115" s="4" t="s">
        <v>644</v>
      </c>
      <c r="H115" s="4" t="s">
        <v>905</v>
      </c>
      <c r="I115" s="3" t="s">
        <v>906</v>
      </c>
      <c r="J115" s="4" t="s">
        <v>644</v>
      </c>
      <c r="K115" s="3" t="s">
        <v>23</v>
      </c>
      <c r="L115" s="4" t="s">
        <v>650</v>
      </c>
    </row>
    <row r="116" spans="1:12">
      <c r="A116" s="3" t="s">
        <v>496</v>
      </c>
      <c r="B116" s="3" t="s">
        <v>25</v>
      </c>
      <c r="C116" s="3" t="s">
        <v>358</v>
      </c>
      <c r="D116" s="3" t="s">
        <v>495</v>
      </c>
      <c r="E116" s="6">
        <v>2797.99</v>
      </c>
      <c r="F116" s="3" t="s">
        <v>339</v>
      </c>
      <c r="G116" s="4" t="s">
        <v>644</v>
      </c>
      <c r="H116" s="4" t="s">
        <v>905</v>
      </c>
      <c r="I116" s="3" t="s">
        <v>906</v>
      </c>
      <c r="J116" s="4" t="s">
        <v>644</v>
      </c>
      <c r="K116" s="3" t="s">
        <v>23</v>
      </c>
      <c r="L116" s="4" t="s">
        <v>650</v>
      </c>
    </row>
    <row r="117" spans="1:12">
      <c r="A117" s="3" t="s">
        <v>497</v>
      </c>
      <c r="B117" s="3" t="s">
        <v>25</v>
      </c>
      <c r="C117" s="3" t="s">
        <v>359</v>
      </c>
      <c r="D117" s="3" t="s">
        <v>495</v>
      </c>
      <c r="E117" s="6">
        <v>85.67</v>
      </c>
      <c r="F117" s="3" t="s">
        <v>339</v>
      </c>
      <c r="G117" s="4" t="s">
        <v>644</v>
      </c>
      <c r="H117" s="4" t="s">
        <v>905</v>
      </c>
      <c r="I117" s="3" t="s">
        <v>906</v>
      </c>
      <c r="J117" s="4" t="s">
        <v>644</v>
      </c>
      <c r="K117" s="3" t="s">
        <v>23</v>
      </c>
      <c r="L117" s="4" t="s">
        <v>650</v>
      </c>
    </row>
    <row r="118" spans="1:12">
      <c r="A118" s="3" t="s">
        <v>494</v>
      </c>
      <c r="B118" s="3" t="s">
        <v>25</v>
      </c>
      <c r="C118" s="3" t="s">
        <v>356</v>
      </c>
      <c r="D118" s="3" t="s">
        <v>495</v>
      </c>
      <c r="E118" s="6">
        <v>22201.18</v>
      </c>
      <c r="F118" s="3" t="s">
        <v>339</v>
      </c>
      <c r="G118" s="4" t="s">
        <v>692</v>
      </c>
      <c r="H118" s="4" t="s">
        <v>692</v>
      </c>
      <c r="I118" s="3" t="s">
        <v>907</v>
      </c>
      <c r="J118" s="4" t="s">
        <v>978</v>
      </c>
      <c r="K118" s="3" t="s">
        <v>23</v>
      </c>
      <c r="L118" s="4" t="s">
        <v>987</v>
      </c>
    </row>
    <row r="119" spans="1:12">
      <c r="A119" s="3" t="s">
        <v>496</v>
      </c>
      <c r="B119" s="3" t="s">
        <v>25</v>
      </c>
      <c r="C119" s="3" t="s">
        <v>358</v>
      </c>
      <c r="D119" s="3" t="s">
        <v>495</v>
      </c>
      <c r="E119" s="6">
        <v>2811.77</v>
      </c>
      <c r="F119" s="3" t="s">
        <v>339</v>
      </c>
      <c r="G119" s="4" t="s">
        <v>692</v>
      </c>
      <c r="H119" s="4" t="s">
        <v>692</v>
      </c>
      <c r="I119" s="3" t="s">
        <v>907</v>
      </c>
      <c r="J119" s="4" t="s">
        <v>978</v>
      </c>
      <c r="K119" s="3" t="s">
        <v>23</v>
      </c>
      <c r="L119" s="4" t="s">
        <v>987</v>
      </c>
    </row>
    <row r="120" spans="1:12">
      <c r="A120" s="3" t="s">
        <v>497</v>
      </c>
      <c r="B120" s="3" t="s">
        <v>25</v>
      </c>
      <c r="C120" s="3" t="s">
        <v>359</v>
      </c>
      <c r="D120" s="3" t="s">
        <v>495</v>
      </c>
      <c r="E120" s="6">
        <v>85.67</v>
      </c>
      <c r="F120" s="3" t="s">
        <v>339</v>
      </c>
      <c r="G120" s="4" t="s">
        <v>692</v>
      </c>
      <c r="H120" s="4" t="s">
        <v>692</v>
      </c>
      <c r="I120" s="3" t="s">
        <v>907</v>
      </c>
      <c r="J120" s="4" t="s">
        <v>978</v>
      </c>
      <c r="K120" s="3" t="s">
        <v>23</v>
      </c>
      <c r="L120" s="4" t="s">
        <v>987</v>
      </c>
    </row>
    <row r="121" spans="1:12">
      <c r="A121" s="3" t="s">
        <v>494</v>
      </c>
      <c r="B121" s="3" t="s">
        <v>25</v>
      </c>
      <c r="C121" s="3" t="s">
        <v>356</v>
      </c>
      <c r="D121" s="3" t="s">
        <v>495</v>
      </c>
      <c r="E121" s="6">
        <v>22944.52</v>
      </c>
      <c r="F121" s="3" t="s">
        <v>339</v>
      </c>
      <c r="G121" s="4" t="s">
        <v>752</v>
      </c>
      <c r="H121" s="4" t="s">
        <v>752</v>
      </c>
      <c r="I121" s="3" t="s">
        <v>908</v>
      </c>
      <c r="J121" s="4" t="s">
        <v>979</v>
      </c>
      <c r="K121" s="3" t="s">
        <v>23</v>
      </c>
      <c r="L121" s="4" t="s">
        <v>755</v>
      </c>
    </row>
    <row r="122" spans="1:12">
      <c r="A122" s="3" t="s">
        <v>496</v>
      </c>
      <c r="B122" s="3" t="s">
        <v>25</v>
      </c>
      <c r="C122" s="3" t="s">
        <v>358</v>
      </c>
      <c r="D122" s="3" t="s">
        <v>495</v>
      </c>
      <c r="E122" s="6">
        <v>2780.96</v>
      </c>
      <c r="F122" s="3" t="s">
        <v>339</v>
      </c>
      <c r="G122" s="4" t="s">
        <v>752</v>
      </c>
      <c r="H122" s="4" t="s">
        <v>752</v>
      </c>
      <c r="I122" s="3" t="s">
        <v>908</v>
      </c>
      <c r="J122" s="4" t="s">
        <v>979</v>
      </c>
      <c r="K122" s="3" t="s">
        <v>23</v>
      </c>
      <c r="L122" s="4" t="s">
        <v>755</v>
      </c>
    </row>
    <row r="123" spans="1:12">
      <c r="A123" s="3" t="s">
        <v>497</v>
      </c>
      <c r="B123" s="3" t="s">
        <v>25</v>
      </c>
      <c r="C123" s="3" t="s">
        <v>359</v>
      </c>
      <c r="D123" s="3" t="s">
        <v>495</v>
      </c>
      <c r="E123" s="6">
        <v>86.83</v>
      </c>
      <c r="F123" s="3" t="s">
        <v>339</v>
      </c>
      <c r="G123" s="4" t="s">
        <v>752</v>
      </c>
      <c r="H123" s="4" t="s">
        <v>752</v>
      </c>
      <c r="I123" s="3" t="s">
        <v>908</v>
      </c>
      <c r="J123" s="4" t="s">
        <v>979</v>
      </c>
      <c r="K123" s="3" t="s">
        <v>23</v>
      </c>
      <c r="L123" s="4" t="s">
        <v>755</v>
      </c>
    </row>
    <row r="124" spans="1:12">
      <c r="A124" s="3" t="s">
        <v>494</v>
      </c>
      <c r="B124" s="3" t="s">
        <v>25</v>
      </c>
      <c r="C124" s="3" t="s">
        <v>356</v>
      </c>
      <c r="D124" s="3" t="s">
        <v>495</v>
      </c>
      <c r="E124" s="6">
        <v>23588.25</v>
      </c>
      <c r="F124" s="3" t="s">
        <v>339</v>
      </c>
      <c r="G124" s="4" t="s">
        <v>798</v>
      </c>
      <c r="H124" s="4" t="s">
        <v>798</v>
      </c>
      <c r="I124" s="3" t="s">
        <v>909</v>
      </c>
      <c r="J124" s="4" t="s">
        <v>988</v>
      </c>
      <c r="K124" s="3" t="s">
        <v>23</v>
      </c>
      <c r="L124" s="4" t="s">
        <v>806</v>
      </c>
    </row>
    <row r="125" spans="1:12">
      <c r="A125" s="3" t="s">
        <v>496</v>
      </c>
      <c r="B125" s="3" t="s">
        <v>25</v>
      </c>
      <c r="C125" s="3" t="s">
        <v>358</v>
      </c>
      <c r="D125" s="3" t="s">
        <v>495</v>
      </c>
      <c r="E125" s="6">
        <v>2770.08</v>
      </c>
      <c r="F125" s="3" t="s">
        <v>339</v>
      </c>
      <c r="G125" s="4" t="s">
        <v>798</v>
      </c>
      <c r="H125" s="4" t="s">
        <v>798</v>
      </c>
      <c r="I125" s="3" t="s">
        <v>909</v>
      </c>
      <c r="J125" s="4" t="s">
        <v>988</v>
      </c>
      <c r="K125" s="3" t="s">
        <v>23</v>
      </c>
      <c r="L125" s="4" t="s">
        <v>806</v>
      </c>
    </row>
    <row r="126" spans="1:12">
      <c r="A126" s="3" t="s">
        <v>497</v>
      </c>
      <c r="B126" s="3" t="s">
        <v>25</v>
      </c>
      <c r="C126" s="3" t="s">
        <v>359</v>
      </c>
      <c r="D126" s="3" t="s">
        <v>495</v>
      </c>
      <c r="E126" s="6">
        <v>118.62</v>
      </c>
      <c r="F126" s="3" t="s">
        <v>339</v>
      </c>
      <c r="G126" s="4" t="s">
        <v>798</v>
      </c>
      <c r="H126" s="4" t="s">
        <v>798</v>
      </c>
      <c r="I126" s="3" t="s">
        <v>909</v>
      </c>
      <c r="J126" s="4" t="s">
        <v>988</v>
      </c>
      <c r="K126" s="3" t="s">
        <v>23</v>
      </c>
      <c r="L126" s="4" t="s">
        <v>806</v>
      </c>
    </row>
    <row r="127" spans="1:12">
      <c r="A127" s="3" t="s">
        <v>494</v>
      </c>
      <c r="B127" s="3" t="s">
        <v>25</v>
      </c>
      <c r="C127" s="3" t="s">
        <v>356</v>
      </c>
      <c r="D127" s="3" t="s">
        <v>495</v>
      </c>
      <c r="E127" s="6">
        <v>23363.46</v>
      </c>
      <c r="F127" s="3" t="s">
        <v>339</v>
      </c>
      <c r="G127" s="4" t="s">
        <v>859</v>
      </c>
      <c r="H127" s="4" t="s">
        <v>911</v>
      </c>
      <c r="I127" s="3" t="s">
        <v>912</v>
      </c>
      <c r="J127" s="4" t="s">
        <v>859</v>
      </c>
      <c r="K127" s="3" t="s">
        <v>23</v>
      </c>
      <c r="L127" s="4" t="s">
        <v>989</v>
      </c>
    </row>
    <row r="128" spans="1:12">
      <c r="A128" s="3" t="s">
        <v>496</v>
      </c>
      <c r="B128" s="3" t="s">
        <v>25</v>
      </c>
      <c r="C128" s="3" t="s">
        <v>358</v>
      </c>
      <c r="D128" s="3" t="s">
        <v>495</v>
      </c>
      <c r="E128" s="6">
        <v>2770.08</v>
      </c>
      <c r="F128" s="3" t="s">
        <v>339</v>
      </c>
      <c r="G128" s="4" t="s">
        <v>859</v>
      </c>
      <c r="H128" s="4" t="s">
        <v>911</v>
      </c>
      <c r="I128" s="3" t="s">
        <v>912</v>
      </c>
      <c r="J128" s="4" t="s">
        <v>859</v>
      </c>
      <c r="K128" s="3" t="s">
        <v>23</v>
      </c>
      <c r="L128" s="4" t="s">
        <v>989</v>
      </c>
    </row>
    <row r="129" spans="1:12">
      <c r="A129" s="3" t="s">
        <v>497</v>
      </c>
      <c r="B129" s="3" t="s">
        <v>25</v>
      </c>
      <c r="C129" s="3" t="s">
        <v>359</v>
      </c>
      <c r="D129" s="3" t="s">
        <v>495</v>
      </c>
      <c r="E129" s="6">
        <v>118.62</v>
      </c>
      <c r="F129" s="3" t="s">
        <v>339</v>
      </c>
      <c r="G129" s="4" t="s">
        <v>859</v>
      </c>
      <c r="H129" s="4" t="s">
        <v>911</v>
      </c>
      <c r="I129" s="3" t="s">
        <v>912</v>
      </c>
      <c r="J129" s="4" t="s">
        <v>859</v>
      </c>
      <c r="K129" s="3" t="s">
        <v>23</v>
      </c>
      <c r="L129" s="4" t="s">
        <v>989</v>
      </c>
    </row>
    <row r="130" spans="1:12">
      <c r="A130" s="3" t="s">
        <v>494</v>
      </c>
      <c r="B130" s="3" t="s">
        <v>25</v>
      </c>
      <c r="C130" s="3" t="s">
        <v>356</v>
      </c>
      <c r="D130" s="3" t="s">
        <v>495</v>
      </c>
      <c r="E130" s="6">
        <v>2352.4499999999998</v>
      </c>
      <c r="F130" s="3" t="s">
        <v>333</v>
      </c>
      <c r="G130" s="4" t="s">
        <v>121</v>
      </c>
      <c r="H130" s="4" t="s">
        <v>417</v>
      </c>
      <c r="I130" s="3" t="s">
        <v>418</v>
      </c>
      <c r="J130" s="4" t="s">
        <v>117</v>
      </c>
      <c r="K130" s="3" t="s">
        <v>23</v>
      </c>
      <c r="L130" s="4" t="s">
        <v>269</v>
      </c>
    </row>
    <row r="131" spans="1:12">
      <c r="A131" s="3" t="s">
        <v>496</v>
      </c>
      <c r="B131" s="3" t="s">
        <v>25</v>
      </c>
      <c r="C131" s="3" t="s">
        <v>358</v>
      </c>
      <c r="D131" s="3" t="s">
        <v>495</v>
      </c>
      <c r="E131" s="6">
        <v>345.22</v>
      </c>
      <c r="F131" s="3" t="s">
        <v>333</v>
      </c>
      <c r="G131" s="4" t="s">
        <v>121</v>
      </c>
      <c r="H131" s="4" t="s">
        <v>417</v>
      </c>
      <c r="I131" s="3" t="s">
        <v>418</v>
      </c>
      <c r="J131" s="4" t="s">
        <v>117</v>
      </c>
      <c r="K131" s="3" t="s">
        <v>23</v>
      </c>
      <c r="L131" s="4" t="s">
        <v>269</v>
      </c>
    </row>
    <row r="132" spans="1:12">
      <c r="A132" s="3" t="s">
        <v>497</v>
      </c>
      <c r="B132" s="3" t="s">
        <v>25</v>
      </c>
      <c r="C132" s="3" t="s">
        <v>359</v>
      </c>
      <c r="D132" s="3" t="s">
        <v>495</v>
      </c>
      <c r="E132" s="6">
        <v>10.98</v>
      </c>
      <c r="F132" s="3" t="s">
        <v>333</v>
      </c>
      <c r="G132" s="4" t="s">
        <v>121</v>
      </c>
      <c r="H132" s="4" t="s">
        <v>417</v>
      </c>
      <c r="I132" s="3" t="s">
        <v>418</v>
      </c>
      <c r="J132" s="4" t="s">
        <v>117</v>
      </c>
      <c r="K132" s="3" t="s">
        <v>23</v>
      </c>
      <c r="L132" s="4" t="s">
        <v>269</v>
      </c>
    </row>
    <row r="133" spans="1:12">
      <c r="A133" s="3" t="s">
        <v>494</v>
      </c>
      <c r="B133" s="3" t="s">
        <v>25</v>
      </c>
      <c r="C133" s="3" t="s">
        <v>356</v>
      </c>
      <c r="D133" s="3" t="s">
        <v>495</v>
      </c>
      <c r="E133" s="6">
        <v>2359.5500000000002</v>
      </c>
      <c r="F133" s="3" t="s">
        <v>333</v>
      </c>
      <c r="G133" s="4" t="s">
        <v>230</v>
      </c>
      <c r="H133" s="4" t="s">
        <v>279</v>
      </c>
      <c r="I133" s="3" t="s">
        <v>419</v>
      </c>
      <c r="J133" s="4" t="s">
        <v>146</v>
      </c>
      <c r="K133" s="3" t="s">
        <v>23</v>
      </c>
      <c r="L133" s="4" t="s">
        <v>230</v>
      </c>
    </row>
    <row r="134" spans="1:12">
      <c r="A134" s="3" t="s">
        <v>496</v>
      </c>
      <c r="B134" s="3" t="s">
        <v>25</v>
      </c>
      <c r="C134" s="3" t="s">
        <v>358</v>
      </c>
      <c r="D134" s="3" t="s">
        <v>495</v>
      </c>
      <c r="E134" s="6">
        <v>346.61</v>
      </c>
      <c r="F134" s="3" t="s">
        <v>333</v>
      </c>
      <c r="G134" s="4" t="s">
        <v>230</v>
      </c>
      <c r="H134" s="4" t="s">
        <v>279</v>
      </c>
      <c r="I134" s="3" t="s">
        <v>419</v>
      </c>
      <c r="J134" s="4" t="s">
        <v>146</v>
      </c>
      <c r="K134" s="3" t="s">
        <v>23</v>
      </c>
      <c r="L134" s="4" t="s">
        <v>230</v>
      </c>
    </row>
    <row r="135" spans="1:12">
      <c r="A135" s="3" t="s">
        <v>497</v>
      </c>
      <c r="B135" s="3" t="s">
        <v>25</v>
      </c>
      <c r="C135" s="3" t="s">
        <v>359</v>
      </c>
      <c r="D135" s="3" t="s">
        <v>495</v>
      </c>
      <c r="E135" s="6">
        <v>10.98</v>
      </c>
      <c r="F135" s="3" t="s">
        <v>333</v>
      </c>
      <c r="G135" s="4" t="s">
        <v>230</v>
      </c>
      <c r="H135" s="4" t="s">
        <v>279</v>
      </c>
      <c r="I135" s="3" t="s">
        <v>419</v>
      </c>
      <c r="J135" s="4" t="s">
        <v>146</v>
      </c>
      <c r="K135" s="3" t="s">
        <v>23</v>
      </c>
      <c r="L135" s="4" t="s">
        <v>230</v>
      </c>
    </row>
    <row r="136" spans="1:12">
      <c r="A136" s="3" t="s">
        <v>494</v>
      </c>
      <c r="B136" s="3" t="s">
        <v>25</v>
      </c>
      <c r="C136" s="3" t="s">
        <v>356</v>
      </c>
      <c r="D136" s="3" t="s">
        <v>495</v>
      </c>
      <c r="E136" s="6">
        <v>2370.14</v>
      </c>
      <c r="F136" s="3" t="s">
        <v>333</v>
      </c>
      <c r="G136" s="4" t="s">
        <v>237</v>
      </c>
      <c r="H136" s="4" t="s">
        <v>233</v>
      </c>
      <c r="I136" s="3" t="s">
        <v>420</v>
      </c>
      <c r="J136" s="4" t="s">
        <v>237</v>
      </c>
      <c r="K136" s="3" t="s">
        <v>23</v>
      </c>
      <c r="L136" s="4" t="s">
        <v>500</v>
      </c>
    </row>
    <row r="137" spans="1:12">
      <c r="A137" s="3" t="s">
        <v>496</v>
      </c>
      <c r="B137" s="3" t="s">
        <v>25</v>
      </c>
      <c r="C137" s="3" t="s">
        <v>358</v>
      </c>
      <c r="D137" s="3" t="s">
        <v>495</v>
      </c>
      <c r="E137" s="6">
        <v>312.98</v>
      </c>
      <c r="F137" s="3" t="s">
        <v>333</v>
      </c>
      <c r="G137" s="4" t="s">
        <v>237</v>
      </c>
      <c r="H137" s="4" t="s">
        <v>233</v>
      </c>
      <c r="I137" s="3" t="s">
        <v>420</v>
      </c>
      <c r="J137" s="4" t="s">
        <v>237</v>
      </c>
      <c r="K137" s="3" t="s">
        <v>23</v>
      </c>
      <c r="L137" s="4" t="s">
        <v>500</v>
      </c>
    </row>
    <row r="138" spans="1:12">
      <c r="A138" s="3" t="s">
        <v>497</v>
      </c>
      <c r="B138" s="3" t="s">
        <v>25</v>
      </c>
      <c r="C138" s="3" t="s">
        <v>359</v>
      </c>
      <c r="D138" s="3" t="s">
        <v>495</v>
      </c>
      <c r="E138" s="6">
        <v>10.98</v>
      </c>
      <c r="F138" s="3" t="s">
        <v>333</v>
      </c>
      <c r="G138" s="4" t="s">
        <v>237</v>
      </c>
      <c r="H138" s="4" t="s">
        <v>233</v>
      </c>
      <c r="I138" s="3" t="s">
        <v>420</v>
      </c>
      <c r="J138" s="4" t="s">
        <v>237</v>
      </c>
      <c r="K138" s="3" t="s">
        <v>23</v>
      </c>
      <c r="L138" s="4" t="s">
        <v>500</v>
      </c>
    </row>
    <row r="139" spans="1:12">
      <c r="A139" s="3" t="s">
        <v>494</v>
      </c>
      <c r="B139" s="3" t="s">
        <v>25</v>
      </c>
      <c r="C139" s="3" t="s">
        <v>356</v>
      </c>
      <c r="D139" s="3" t="s">
        <v>495</v>
      </c>
      <c r="E139" s="6">
        <v>2367.64</v>
      </c>
      <c r="F139" s="3" t="s">
        <v>333</v>
      </c>
      <c r="G139" s="4" t="s">
        <v>244</v>
      </c>
      <c r="H139" s="4" t="s">
        <v>367</v>
      </c>
      <c r="I139" s="3" t="s">
        <v>421</v>
      </c>
      <c r="J139" s="4" t="s">
        <v>244</v>
      </c>
      <c r="K139" s="3" t="s">
        <v>23</v>
      </c>
      <c r="L139" s="4" t="s">
        <v>502</v>
      </c>
    </row>
    <row r="140" spans="1:12">
      <c r="A140" s="3" t="s">
        <v>496</v>
      </c>
      <c r="B140" s="3" t="s">
        <v>25</v>
      </c>
      <c r="C140" s="3" t="s">
        <v>358</v>
      </c>
      <c r="D140" s="3" t="s">
        <v>495</v>
      </c>
      <c r="E140" s="6">
        <v>317.98</v>
      </c>
      <c r="F140" s="3" t="s">
        <v>333</v>
      </c>
      <c r="G140" s="4" t="s">
        <v>244</v>
      </c>
      <c r="H140" s="4" t="s">
        <v>367</v>
      </c>
      <c r="I140" s="3" t="s">
        <v>421</v>
      </c>
      <c r="J140" s="4" t="s">
        <v>244</v>
      </c>
      <c r="K140" s="3" t="s">
        <v>23</v>
      </c>
      <c r="L140" s="4" t="s">
        <v>502</v>
      </c>
    </row>
    <row r="141" spans="1:12">
      <c r="A141" s="3" t="s">
        <v>497</v>
      </c>
      <c r="B141" s="3" t="s">
        <v>25</v>
      </c>
      <c r="C141" s="3" t="s">
        <v>359</v>
      </c>
      <c r="D141" s="3" t="s">
        <v>495</v>
      </c>
      <c r="E141" s="6">
        <v>10.98</v>
      </c>
      <c r="F141" s="3" t="s">
        <v>333</v>
      </c>
      <c r="G141" s="4" t="s">
        <v>244</v>
      </c>
      <c r="H141" s="4" t="s">
        <v>367</v>
      </c>
      <c r="I141" s="3" t="s">
        <v>421</v>
      </c>
      <c r="J141" s="4" t="s">
        <v>244</v>
      </c>
      <c r="K141" s="3" t="s">
        <v>23</v>
      </c>
      <c r="L141" s="4" t="s">
        <v>502</v>
      </c>
    </row>
    <row r="142" spans="1:12">
      <c r="A142" s="3" t="s">
        <v>494</v>
      </c>
      <c r="B142" s="3" t="s">
        <v>25</v>
      </c>
      <c r="C142" s="3" t="s">
        <v>356</v>
      </c>
      <c r="D142" s="3" t="s">
        <v>495</v>
      </c>
      <c r="E142" s="6">
        <v>2308.73</v>
      </c>
      <c r="F142" s="3" t="s">
        <v>333</v>
      </c>
      <c r="G142" s="4" t="s">
        <v>251</v>
      </c>
      <c r="H142" s="4" t="s">
        <v>251</v>
      </c>
      <c r="I142" s="3" t="s">
        <v>422</v>
      </c>
      <c r="J142" s="4" t="s">
        <v>503</v>
      </c>
      <c r="K142" s="3" t="s">
        <v>23</v>
      </c>
      <c r="L142" s="4" t="s">
        <v>124</v>
      </c>
    </row>
    <row r="143" spans="1:12">
      <c r="A143" s="3" t="s">
        <v>496</v>
      </c>
      <c r="B143" s="3" t="s">
        <v>25</v>
      </c>
      <c r="C143" s="3" t="s">
        <v>358</v>
      </c>
      <c r="D143" s="3" t="s">
        <v>495</v>
      </c>
      <c r="E143" s="6">
        <v>314.74</v>
      </c>
      <c r="F143" s="3" t="s">
        <v>333</v>
      </c>
      <c r="G143" s="4" t="s">
        <v>251</v>
      </c>
      <c r="H143" s="4" t="s">
        <v>251</v>
      </c>
      <c r="I143" s="3" t="s">
        <v>422</v>
      </c>
      <c r="J143" s="4" t="s">
        <v>503</v>
      </c>
      <c r="K143" s="3" t="s">
        <v>23</v>
      </c>
      <c r="L143" s="4" t="s">
        <v>124</v>
      </c>
    </row>
    <row r="144" spans="1:12">
      <c r="A144" s="3" t="s">
        <v>497</v>
      </c>
      <c r="B144" s="3" t="s">
        <v>25</v>
      </c>
      <c r="C144" s="3" t="s">
        <v>359</v>
      </c>
      <c r="D144" s="3" t="s">
        <v>495</v>
      </c>
      <c r="E144" s="6">
        <v>10.98</v>
      </c>
      <c r="F144" s="3" t="s">
        <v>333</v>
      </c>
      <c r="G144" s="4" t="s">
        <v>251</v>
      </c>
      <c r="H144" s="4" t="s">
        <v>251</v>
      </c>
      <c r="I144" s="3" t="s">
        <v>422</v>
      </c>
      <c r="J144" s="4" t="s">
        <v>503</v>
      </c>
      <c r="K144" s="3" t="s">
        <v>23</v>
      </c>
      <c r="L144" s="4" t="s">
        <v>124</v>
      </c>
    </row>
    <row r="145" spans="1:12">
      <c r="A145" s="3" t="s">
        <v>496</v>
      </c>
      <c r="B145" s="3" t="s">
        <v>25</v>
      </c>
      <c r="C145" s="3" t="s">
        <v>358</v>
      </c>
      <c r="D145" s="3" t="s">
        <v>495</v>
      </c>
      <c r="E145" s="6">
        <v>281.60000000000002</v>
      </c>
      <c r="F145" s="3" t="s">
        <v>333</v>
      </c>
      <c r="G145" s="4" t="s">
        <v>258</v>
      </c>
      <c r="H145" s="4" t="s">
        <v>149</v>
      </c>
      <c r="I145" s="3" t="s">
        <v>423</v>
      </c>
      <c r="J145" s="4" t="s">
        <v>258</v>
      </c>
      <c r="K145" s="3" t="s">
        <v>23</v>
      </c>
      <c r="L145" s="4" t="s">
        <v>153</v>
      </c>
    </row>
    <row r="146" spans="1:12">
      <c r="A146" s="3" t="s">
        <v>497</v>
      </c>
      <c r="B146" s="3" t="s">
        <v>25</v>
      </c>
      <c r="C146" s="3" t="s">
        <v>359</v>
      </c>
      <c r="D146" s="3" t="s">
        <v>495</v>
      </c>
      <c r="E146" s="6">
        <v>10.98</v>
      </c>
      <c r="F146" s="3" t="s">
        <v>333</v>
      </c>
      <c r="G146" s="4" t="s">
        <v>258</v>
      </c>
      <c r="H146" s="4" t="s">
        <v>149</v>
      </c>
      <c r="I146" s="3" t="s">
        <v>423</v>
      </c>
      <c r="J146" s="4" t="s">
        <v>258</v>
      </c>
      <c r="K146" s="3" t="s">
        <v>23</v>
      </c>
      <c r="L146" s="4" t="s">
        <v>153</v>
      </c>
    </row>
    <row r="147" spans="1:12">
      <c r="A147" s="3" t="s">
        <v>494</v>
      </c>
      <c r="B147" s="3" t="s">
        <v>25</v>
      </c>
      <c r="C147" s="3" t="s">
        <v>356</v>
      </c>
      <c r="D147" s="3" t="s">
        <v>495</v>
      </c>
      <c r="E147" s="6">
        <v>2192.67</v>
      </c>
      <c r="F147" s="3" t="s">
        <v>333</v>
      </c>
      <c r="G147" s="4" t="s">
        <v>258</v>
      </c>
      <c r="H147" s="4" t="s">
        <v>149</v>
      </c>
      <c r="I147" s="3" t="s">
        <v>423</v>
      </c>
      <c r="J147" s="4" t="s">
        <v>258</v>
      </c>
      <c r="K147" s="3" t="s">
        <v>23</v>
      </c>
      <c r="L147" s="4" t="s">
        <v>153</v>
      </c>
    </row>
    <row r="148" spans="1:12">
      <c r="A148" s="3" t="s">
        <v>496</v>
      </c>
      <c r="B148" s="3" t="s">
        <v>25</v>
      </c>
      <c r="C148" s="3" t="s">
        <v>358</v>
      </c>
      <c r="D148" s="3" t="s">
        <v>495</v>
      </c>
      <c r="E148" s="6">
        <v>281.60000000000002</v>
      </c>
      <c r="F148" s="3" t="s">
        <v>333</v>
      </c>
      <c r="G148" s="4" t="s">
        <v>557</v>
      </c>
      <c r="H148" s="4" t="s">
        <v>560</v>
      </c>
      <c r="I148" s="3" t="s">
        <v>913</v>
      </c>
      <c r="J148" s="4" t="s">
        <v>568</v>
      </c>
      <c r="K148" s="3" t="s">
        <v>23</v>
      </c>
      <c r="L148" s="4" t="s">
        <v>557</v>
      </c>
    </row>
    <row r="149" spans="1:12">
      <c r="A149" s="3" t="s">
        <v>494</v>
      </c>
      <c r="B149" s="3" t="s">
        <v>25</v>
      </c>
      <c r="C149" s="3" t="s">
        <v>356</v>
      </c>
      <c r="D149" s="3" t="s">
        <v>495</v>
      </c>
      <c r="E149" s="6">
        <v>2222.1999999999998</v>
      </c>
      <c r="F149" s="3" t="s">
        <v>333</v>
      </c>
      <c r="G149" s="4" t="s">
        <v>557</v>
      </c>
      <c r="H149" s="4" t="s">
        <v>560</v>
      </c>
      <c r="I149" s="3" t="s">
        <v>913</v>
      </c>
      <c r="J149" s="4" t="s">
        <v>568</v>
      </c>
      <c r="K149" s="3" t="s">
        <v>23</v>
      </c>
      <c r="L149" s="4" t="s">
        <v>557</v>
      </c>
    </row>
    <row r="150" spans="1:12">
      <c r="A150" s="3" t="s">
        <v>497</v>
      </c>
      <c r="B150" s="3" t="s">
        <v>25</v>
      </c>
      <c r="C150" s="3" t="s">
        <v>359</v>
      </c>
      <c r="D150" s="3" t="s">
        <v>495</v>
      </c>
      <c r="E150" s="6">
        <v>10.98</v>
      </c>
      <c r="F150" s="3" t="s">
        <v>333</v>
      </c>
      <c r="G150" s="4" t="s">
        <v>557</v>
      </c>
      <c r="H150" s="4" t="s">
        <v>560</v>
      </c>
      <c r="I150" s="3" t="s">
        <v>913</v>
      </c>
      <c r="J150" s="4" t="s">
        <v>568</v>
      </c>
      <c r="K150" s="3" t="s">
        <v>23</v>
      </c>
      <c r="L150" s="4" t="s">
        <v>557</v>
      </c>
    </row>
    <row r="151" spans="1:12" hidden="1">
      <c r="A151" s="3" t="s">
        <v>496</v>
      </c>
      <c r="B151" s="3" t="s">
        <v>25</v>
      </c>
      <c r="C151" s="3" t="s">
        <v>358</v>
      </c>
      <c r="D151" s="3" t="s">
        <v>495</v>
      </c>
      <c r="E151" s="6">
        <v>-281.60000000000002</v>
      </c>
      <c r="F151" s="3" t="s">
        <v>333</v>
      </c>
      <c r="G151" s="4" t="s">
        <v>557</v>
      </c>
      <c r="H151" s="4" t="s">
        <v>915</v>
      </c>
      <c r="I151" s="3" t="s">
        <v>913</v>
      </c>
      <c r="J151" s="4" t="s">
        <v>903</v>
      </c>
      <c r="K151" s="3" t="s">
        <v>23</v>
      </c>
      <c r="L151" s="4" t="s">
        <v>598</v>
      </c>
    </row>
    <row r="152" spans="1:12" hidden="1">
      <c r="A152" s="3" t="s">
        <v>494</v>
      </c>
      <c r="B152" s="3" t="s">
        <v>25</v>
      </c>
      <c r="C152" s="3" t="s">
        <v>356</v>
      </c>
      <c r="D152" s="3" t="s">
        <v>495</v>
      </c>
      <c r="E152" s="6">
        <v>-2222.1999999999998</v>
      </c>
      <c r="F152" s="3" t="s">
        <v>333</v>
      </c>
      <c r="G152" s="4" t="s">
        <v>557</v>
      </c>
      <c r="H152" s="4" t="s">
        <v>915</v>
      </c>
      <c r="I152" s="3" t="s">
        <v>913</v>
      </c>
      <c r="J152" s="4" t="s">
        <v>903</v>
      </c>
      <c r="K152" s="3" t="s">
        <v>23</v>
      </c>
      <c r="L152" s="4" t="s">
        <v>598</v>
      </c>
    </row>
    <row r="153" spans="1:12" hidden="1">
      <c r="A153" s="3" t="s">
        <v>497</v>
      </c>
      <c r="B153" s="3" t="s">
        <v>25</v>
      </c>
      <c r="C153" s="3" t="s">
        <v>359</v>
      </c>
      <c r="D153" s="3" t="s">
        <v>495</v>
      </c>
      <c r="E153" s="6">
        <v>-10.98</v>
      </c>
      <c r="F153" s="3" t="s">
        <v>333</v>
      </c>
      <c r="G153" s="4" t="s">
        <v>557</v>
      </c>
      <c r="H153" s="4" t="s">
        <v>915</v>
      </c>
      <c r="I153" s="3" t="s">
        <v>913</v>
      </c>
      <c r="J153" s="4" t="s">
        <v>903</v>
      </c>
      <c r="K153" s="3" t="s">
        <v>23</v>
      </c>
      <c r="L153" s="4" t="s">
        <v>598</v>
      </c>
    </row>
    <row r="154" spans="1:12">
      <c r="A154" s="3" t="s">
        <v>496</v>
      </c>
      <c r="B154" s="3" t="s">
        <v>25</v>
      </c>
      <c r="C154" s="3" t="s">
        <v>358</v>
      </c>
      <c r="D154" s="3" t="s">
        <v>495</v>
      </c>
      <c r="E154" s="6">
        <v>281.60000000000002</v>
      </c>
      <c r="F154" s="3" t="s">
        <v>333</v>
      </c>
      <c r="G154" s="4" t="s">
        <v>916</v>
      </c>
      <c r="H154" s="4" t="s">
        <v>598</v>
      </c>
      <c r="I154" s="3" t="s">
        <v>917</v>
      </c>
      <c r="J154" s="4" t="s">
        <v>604</v>
      </c>
      <c r="K154" s="3" t="s">
        <v>23</v>
      </c>
      <c r="L154" s="4" t="s">
        <v>607</v>
      </c>
    </row>
    <row r="155" spans="1:12">
      <c r="A155" s="3" t="s">
        <v>494</v>
      </c>
      <c r="B155" s="3" t="s">
        <v>25</v>
      </c>
      <c r="C155" s="3" t="s">
        <v>356</v>
      </c>
      <c r="D155" s="3" t="s">
        <v>495</v>
      </c>
      <c r="E155" s="6">
        <v>2222.1999999999998</v>
      </c>
      <c r="F155" s="3" t="s">
        <v>333</v>
      </c>
      <c r="G155" s="4" t="s">
        <v>916</v>
      </c>
      <c r="H155" s="4" t="s">
        <v>598</v>
      </c>
      <c r="I155" s="3" t="s">
        <v>917</v>
      </c>
      <c r="J155" s="4" t="s">
        <v>604</v>
      </c>
      <c r="K155" s="3" t="s">
        <v>23</v>
      </c>
      <c r="L155" s="4" t="s">
        <v>607</v>
      </c>
    </row>
    <row r="156" spans="1:12">
      <c r="A156" s="3" t="s">
        <v>497</v>
      </c>
      <c r="B156" s="3" t="s">
        <v>25</v>
      </c>
      <c r="C156" s="3" t="s">
        <v>359</v>
      </c>
      <c r="D156" s="3" t="s">
        <v>495</v>
      </c>
      <c r="E156" s="6">
        <v>10.98</v>
      </c>
      <c r="F156" s="3" t="s">
        <v>333</v>
      </c>
      <c r="G156" s="4" t="s">
        <v>916</v>
      </c>
      <c r="H156" s="4" t="s">
        <v>598</v>
      </c>
      <c r="I156" s="3" t="s">
        <v>917</v>
      </c>
      <c r="J156" s="4" t="s">
        <v>604</v>
      </c>
      <c r="K156" s="3" t="s">
        <v>23</v>
      </c>
      <c r="L156" s="4" t="s">
        <v>607</v>
      </c>
    </row>
    <row r="157" spans="1:12">
      <c r="A157" s="3" t="s">
        <v>494</v>
      </c>
      <c r="B157" s="3" t="s">
        <v>25</v>
      </c>
      <c r="C157" s="3" t="s">
        <v>356</v>
      </c>
      <c r="D157" s="3" t="s">
        <v>495</v>
      </c>
      <c r="E157" s="6">
        <v>2233.6</v>
      </c>
      <c r="F157" s="3" t="s">
        <v>333</v>
      </c>
      <c r="G157" s="4" t="s">
        <v>615</v>
      </c>
      <c r="H157" s="4" t="s">
        <v>865</v>
      </c>
      <c r="I157" s="3" t="s">
        <v>918</v>
      </c>
      <c r="J157" s="4" t="s">
        <v>615</v>
      </c>
      <c r="K157" s="3" t="s">
        <v>23</v>
      </c>
      <c r="L157" s="4" t="s">
        <v>982</v>
      </c>
    </row>
    <row r="158" spans="1:12">
      <c r="A158" s="3" t="s">
        <v>497</v>
      </c>
      <c r="B158" s="3" t="s">
        <v>25</v>
      </c>
      <c r="C158" s="3" t="s">
        <v>359</v>
      </c>
      <c r="D158" s="3" t="s">
        <v>495</v>
      </c>
      <c r="E158" s="6">
        <v>10.98</v>
      </c>
      <c r="F158" s="3" t="s">
        <v>333</v>
      </c>
      <c r="G158" s="4" t="s">
        <v>615</v>
      </c>
      <c r="H158" s="4" t="s">
        <v>865</v>
      </c>
      <c r="I158" s="3" t="s">
        <v>918</v>
      </c>
      <c r="J158" s="4" t="s">
        <v>615</v>
      </c>
      <c r="K158" s="3" t="s">
        <v>23</v>
      </c>
      <c r="L158" s="4" t="s">
        <v>982</v>
      </c>
    </row>
    <row r="159" spans="1:12">
      <c r="A159" s="3" t="s">
        <v>496</v>
      </c>
      <c r="B159" s="3" t="s">
        <v>25</v>
      </c>
      <c r="C159" s="3" t="s">
        <v>358</v>
      </c>
      <c r="D159" s="3" t="s">
        <v>495</v>
      </c>
      <c r="E159" s="6">
        <v>281.60000000000002</v>
      </c>
      <c r="F159" s="3" t="s">
        <v>333</v>
      </c>
      <c r="G159" s="4" t="s">
        <v>615</v>
      </c>
      <c r="H159" s="4" t="s">
        <v>865</v>
      </c>
      <c r="I159" s="3" t="s">
        <v>918</v>
      </c>
      <c r="J159" s="4" t="s">
        <v>615</v>
      </c>
      <c r="K159" s="3" t="s">
        <v>23</v>
      </c>
      <c r="L159" s="4" t="s">
        <v>982</v>
      </c>
    </row>
    <row r="160" spans="1:12">
      <c r="A160" s="3" t="s">
        <v>496</v>
      </c>
      <c r="B160" s="3" t="s">
        <v>25</v>
      </c>
      <c r="C160" s="3" t="s">
        <v>358</v>
      </c>
      <c r="D160" s="3" t="s">
        <v>495</v>
      </c>
      <c r="E160" s="6">
        <v>281.92</v>
      </c>
      <c r="F160" s="3" t="s">
        <v>333</v>
      </c>
      <c r="G160" s="4" t="s">
        <v>657</v>
      </c>
      <c r="H160" s="4" t="s">
        <v>653</v>
      </c>
      <c r="I160" s="3" t="s">
        <v>919</v>
      </c>
      <c r="J160" s="4" t="s">
        <v>868</v>
      </c>
      <c r="K160" s="3" t="s">
        <v>23</v>
      </c>
      <c r="L160" s="4" t="s">
        <v>657</v>
      </c>
    </row>
    <row r="161" spans="1:12">
      <c r="A161" s="3" t="s">
        <v>494</v>
      </c>
      <c r="B161" s="3" t="s">
        <v>25</v>
      </c>
      <c r="C161" s="3" t="s">
        <v>356</v>
      </c>
      <c r="D161" s="3" t="s">
        <v>495</v>
      </c>
      <c r="E161" s="6">
        <v>2168.17</v>
      </c>
      <c r="F161" s="3" t="s">
        <v>333</v>
      </c>
      <c r="G161" s="4" t="s">
        <v>657</v>
      </c>
      <c r="H161" s="4" t="s">
        <v>653</v>
      </c>
      <c r="I161" s="3" t="s">
        <v>919</v>
      </c>
      <c r="J161" s="4" t="s">
        <v>868</v>
      </c>
      <c r="K161" s="3" t="s">
        <v>23</v>
      </c>
      <c r="L161" s="4" t="s">
        <v>657</v>
      </c>
    </row>
    <row r="162" spans="1:12">
      <c r="A162" s="3" t="s">
        <v>497</v>
      </c>
      <c r="B162" s="3" t="s">
        <v>25</v>
      </c>
      <c r="C162" s="3" t="s">
        <v>359</v>
      </c>
      <c r="D162" s="3" t="s">
        <v>495</v>
      </c>
      <c r="E162" s="6">
        <v>10.98</v>
      </c>
      <c r="F162" s="3" t="s">
        <v>333</v>
      </c>
      <c r="G162" s="4" t="s">
        <v>657</v>
      </c>
      <c r="H162" s="4" t="s">
        <v>653</v>
      </c>
      <c r="I162" s="3" t="s">
        <v>919</v>
      </c>
      <c r="J162" s="4" t="s">
        <v>868</v>
      </c>
      <c r="K162" s="3" t="s">
        <v>23</v>
      </c>
      <c r="L162" s="4" t="s">
        <v>657</v>
      </c>
    </row>
    <row r="163" spans="1:12">
      <c r="A163" s="3" t="s">
        <v>497</v>
      </c>
      <c r="B163" s="3" t="s">
        <v>25</v>
      </c>
      <c r="C163" s="3" t="s">
        <v>359</v>
      </c>
      <c r="D163" s="3" t="s">
        <v>495</v>
      </c>
      <c r="E163" s="6">
        <v>10.98</v>
      </c>
      <c r="F163" s="3" t="s">
        <v>333</v>
      </c>
      <c r="G163" s="4" t="s">
        <v>709</v>
      </c>
      <c r="H163" s="4" t="s">
        <v>705</v>
      </c>
      <c r="I163" s="3" t="s">
        <v>920</v>
      </c>
      <c r="J163" s="4" t="s">
        <v>709</v>
      </c>
      <c r="K163" s="3" t="s">
        <v>23</v>
      </c>
      <c r="L163" s="4" t="s">
        <v>984</v>
      </c>
    </row>
    <row r="164" spans="1:12">
      <c r="A164" s="3" t="s">
        <v>494</v>
      </c>
      <c r="B164" s="3" t="s">
        <v>25</v>
      </c>
      <c r="C164" s="3" t="s">
        <v>356</v>
      </c>
      <c r="D164" s="3" t="s">
        <v>495</v>
      </c>
      <c r="E164" s="6">
        <v>2151.9499999999998</v>
      </c>
      <c r="F164" s="3" t="s">
        <v>333</v>
      </c>
      <c r="G164" s="4" t="s">
        <v>709</v>
      </c>
      <c r="H164" s="4" t="s">
        <v>705</v>
      </c>
      <c r="I164" s="3" t="s">
        <v>920</v>
      </c>
      <c r="J164" s="4" t="s">
        <v>709</v>
      </c>
      <c r="K164" s="3" t="s">
        <v>23</v>
      </c>
      <c r="L164" s="4" t="s">
        <v>984</v>
      </c>
    </row>
    <row r="165" spans="1:12">
      <c r="A165" s="3" t="s">
        <v>496</v>
      </c>
      <c r="B165" s="3" t="s">
        <v>25</v>
      </c>
      <c r="C165" s="3" t="s">
        <v>358</v>
      </c>
      <c r="D165" s="3" t="s">
        <v>495</v>
      </c>
      <c r="E165" s="6">
        <v>282.24</v>
      </c>
      <c r="F165" s="3" t="s">
        <v>333</v>
      </c>
      <c r="G165" s="4" t="s">
        <v>709</v>
      </c>
      <c r="H165" s="4" t="s">
        <v>705</v>
      </c>
      <c r="I165" s="3" t="s">
        <v>920</v>
      </c>
      <c r="J165" s="4" t="s">
        <v>709</v>
      </c>
      <c r="K165" s="3" t="s">
        <v>23</v>
      </c>
      <c r="L165" s="4" t="s">
        <v>984</v>
      </c>
    </row>
    <row r="166" spans="1:12">
      <c r="A166" s="3" t="s">
        <v>496</v>
      </c>
      <c r="B166" s="3" t="s">
        <v>25</v>
      </c>
      <c r="C166" s="3" t="s">
        <v>358</v>
      </c>
      <c r="D166" s="3" t="s">
        <v>495</v>
      </c>
      <c r="E166" s="6">
        <v>258.06</v>
      </c>
      <c r="F166" s="3" t="s">
        <v>333</v>
      </c>
      <c r="G166" s="4" t="s">
        <v>759</v>
      </c>
      <c r="H166" s="4" t="s">
        <v>873</v>
      </c>
      <c r="I166" s="3" t="s">
        <v>921</v>
      </c>
      <c r="J166" s="4" t="s">
        <v>759</v>
      </c>
      <c r="K166" s="3" t="s">
        <v>23</v>
      </c>
      <c r="L166" s="4" t="s">
        <v>770</v>
      </c>
    </row>
    <row r="167" spans="1:12">
      <c r="A167" s="3" t="s">
        <v>494</v>
      </c>
      <c r="B167" s="3" t="s">
        <v>25</v>
      </c>
      <c r="C167" s="3" t="s">
        <v>356</v>
      </c>
      <c r="D167" s="3" t="s">
        <v>495</v>
      </c>
      <c r="E167" s="6">
        <v>2248.9499999999998</v>
      </c>
      <c r="F167" s="3" t="s">
        <v>333</v>
      </c>
      <c r="G167" s="4" t="s">
        <v>759</v>
      </c>
      <c r="H167" s="4" t="s">
        <v>873</v>
      </c>
      <c r="I167" s="3" t="s">
        <v>921</v>
      </c>
      <c r="J167" s="4" t="s">
        <v>759</v>
      </c>
      <c r="K167" s="3" t="s">
        <v>23</v>
      </c>
      <c r="L167" s="4" t="s">
        <v>770</v>
      </c>
    </row>
    <row r="168" spans="1:12">
      <c r="A168" s="3" t="s">
        <v>497</v>
      </c>
      <c r="B168" s="3" t="s">
        <v>25</v>
      </c>
      <c r="C168" s="3" t="s">
        <v>359</v>
      </c>
      <c r="D168" s="3" t="s">
        <v>495</v>
      </c>
      <c r="E168" s="6">
        <v>10.98</v>
      </c>
      <c r="F168" s="3" t="s">
        <v>333</v>
      </c>
      <c r="G168" s="4" t="s">
        <v>759</v>
      </c>
      <c r="H168" s="4" t="s">
        <v>873</v>
      </c>
      <c r="I168" s="3" t="s">
        <v>921</v>
      </c>
      <c r="J168" s="4" t="s">
        <v>759</v>
      </c>
      <c r="K168" s="3" t="s">
        <v>23</v>
      </c>
      <c r="L168" s="4" t="s">
        <v>770</v>
      </c>
    </row>
    <row r="169" spans="1:12">
      <c r="A169" s="3" t="s">
        <v>496</v>
      </c>
      <c r="B169" s="3" t="s">
        <v>25</v>
      </c>
      <c r="C169" s="3" t="s">
        <v>358</v>
      </c>
      <c r="D169" s="3" t="s">
        <v>495</v>
      </c>
      <c r="E169" s="6">
        <v>254.4</v>
      </c>
      <c r="F169" s="3" t="s">
        <v>333</v>
      </c>
      <c r="G169" s="4" t="s">
        <v>810</v>
      </c>
      <c r="H169" s="4" t="s">
        <v>876</v>
      </c>
      <c r="I169" s="3" t="s">
        <v>922</v>
      </c>
      <c r="J169" s="4" t="s">
        <v>810</v>
      </c>
      <c r="K169" s="3" t="s">
        <v>23</v>
      </c>
      <c r="L169" s="4" t="s">
        <v>816</v>
      </c>
    </row>
    <row r="170" spans="1:12">
      <c r="A170" s="3" t="s">
        <v>497</v>
      </c>
      <c r="B170" s="3" t="s">
        <v>25</v>
      </c>
      <c r="C170" s="3" t="s">
        <v>359</v>
      </c>
      <c r="D170" s="3" t="s">
        <v>495</v>
      </c>
      <c r="E170" s="6">
        <v>14.64</v>
      </c>
      <c r="F170" s="3" t="s">
        <v>333</v>
      </c>
      <c r="G170" s="4" t="s">
        <v>810</v>
      </c>
      <c r="H170" s="4" t="s">
        <v>876</v>
      </c>
      <c r="I170" s="3" t="s">
        <v>922</v>
      </c>
      <c r="J170" s="4" t="s">
        <v>810</v>
      </c>
      <c r="K170" s="3" t="s">
        <v>23</v>
      </c>
      <c r="L170" s="4" t="s">
        <v>816</v>
      </c>
    </row>
    <row r="171" spans="1:12">
      <c r="A171" s="3" t="s">
        <v>494</v>
      </c>
      <c r="B171" s="3" t="s">
        <v>25</v>
      </c>
      <c r="C171" s="3" t="s">
        <v>356</v>
      </c>
      <c r="D171" s="3" t="s">
        <v>495</v>
      </c>
      <c r="E171" s="6">
        <v>2301.02</v>
      </c>
      <c r="F171" s="3" t="s">
        <v>333</v>
      </c>
      <c r="G171" s="4" t="s">
        <v>810</v>
      </c>
      <c r="H171" s="4" t="s">
        <v>876</v>
      </c>
      <c r="I171" s="3" t="s">
        <v>922</v>
      </c>
      <c r="J171" s="4" t="s">
        <v>810</v>
      </c>
      <c r="K171" s="3" t="s">
        <v>23</v>
      </c>
      <c r="L171" s="4" t="s">
        <v>816</v>
      </c>
    </row>
    <row r="172" spans="1:12" hidden="1">
      <c r="A172" s="3" t="s">
        <v>509</v>
      </c>
      <c r="B172" s="3" t="s">
        <v>25</v>
      </c>
      <c r="C172" s="3" t="s">
        <v>356</v>
      </c>
      <c r="D172" s="3" t="s">
        <v>510</v>
      </c>
      <c r="E172" s="6">
        <v>-72582.48</v>
      </c>
      <c r="F172" s="3" t="s">
        <v>341</v>
      </c>
      <c r="G172" s="4" t="s">
        <v>35</v>
      </c>
      <c r="H172" s="4" t="s">
        <v>427</v>
      </c>
      <c r="I172" s="3" t="s">
        <v>428</v>
      </c>
      <c r="J172" s="4" t="s">
        <v>142</v>
      </c>
      <c r="K172" s="3" t="s">
        <v>23</v>
      </c>
      <c r="L172" s="4" t="s">
        <v>279</v>
      </c>
    </row>
    <row r="173" spans="1:12" hidden="1">
      <c r="A173" s="3" t="s">
        <v>511</v>
      </c>
      <c r="B173" s="3" t="s">
        <v>25</v>
      </c>
      <c r="C173" s="3" t="s">
        <v>358</v>
      </c>
      <c r="D173" s="3" t="s">
        <v>510</v>
      </c>
      <c r="E173" s="6">
        <v>-61585.47</v>
      </c>
      <c r="F173" s="3" t="s">
        <v>341</v>
      </c>
      <c r="G173" s="4" t="s">
        <v>35</v>
      </c>
      <c r="H173" s="4" t="s">
        <v>427</v>
      </c>
      <c r="I173" s="3" t="s">
        <v>428</v>
      </c>
      <c r="J173" s="4" t="s">
        <v>142</v>
      </c>
      <c r="K173" s="3" t="s">
        <v>23</v>
      </c>
      <c r="L173" s="4" t="s">
        <v>279</v>
      </c>
    </row>
    <row r="174" spans="1:12">
      <c r="A174" s="3" t="s">
        <v>496</v>
      </c>
      <c r="B174" s="3" t="s">
        <v>25</v>
      </c>
      <c r="C174" s="3" t="s">
        <v>358</v>
      </c>
      <c r="D174" s="3" t="s">
        <v>495</v>
      </c>
      <c r="E174" s="6">
        <v>66540.850000000006</v>
      </c>
      <c r="F174" s="3" t="s">
        <v>341</v>
      </c>
      <c r="G174" s="4" t="s">
        <v>429</v>
      </c>
      <c r="H174" s="4" t="s">
        <v>427</v>
      </c>
      <c r="I174" s="3" t="s">
        <v>430</v>
      </c>
      <c r="J174" s="4" t="s">
        <v>142</v>
      </c>
      <c r="K174" s="3" t="s">
        <v>23</v>
      </c>
      <c r="L174" s="4" t="s">
        <v>279</v>
      </c>
    </row>
    <row r="175" spans="1:12">
      <c r="A175" s="3" t="s">
        <v>494</v>
      </c>
      <c r="B175" s="3" t="s">
        <v>25</v>
      </c>
      <c r="C175" s="3" t="s">
        <v>356</v>
      </c>
      <c r="D175" s="3" t="s">
        <v>495</v>
      </c>
      <c r="E175" s="6">
        <v>101846.53</v>
      </c>
      <c r="F175" s="3" t="s">
        <v>341</v>
      </c>
      <c r="G175" s="4" t="s">
        <v>429</v>
      </c>
      <c r="H175" s="4" t="s">
        <v>427</v>
      </c>
      <c r="I175" s="3" t="s">
        <v>430</v>
      </c>
      <c r="J175" s="4" t="s">
        <v>142</v>
      </c>
      <c r="K175" s="3" t="s">
        <v>23</v>
      </c>
      <c r="L175" s="4" t="s">
        <v>279</v>
      </c>
    </row>
    <row r="176" spans="1:12">
      <c r="A176" s="3" t="s">
        <v>496</v>
      </c>
      <c r="B176" s="3" t="s">
        <v>25</v>
      </c>
      <c r="C176" s="3" t="s">
        <v>358</v>
      </c>
      <c r="D176" s="3" t="s">
        <v>495</v>
      </c>
      <c r="E176" s="6">
        <v>16730.689999999999</v>
      </c>
      <c r="F176" s="3" t="s">
        <v>341</v>
      </c>
      <c r="G176" s="4" t="s">
        <v>42</v>
      </c>
      <c r="H176" s="4" t="s">
        <v>199</v>
      </c>
      <c r="I176" s="3" t="s">
        <v>432</v>
      </c>
      <c r="J176" s="4" t="s">
        <v>512</v>
      </c>
      <c r="K176" s="3" t="s">
        <v>23</v>
      </c>
      <c r="L176" s="4" t="s">
        <v>233</v>
      </c>
    </row>
    <row r="177" spans="1:12">
      <c r="A177" s="3" t="s">
        <v>494</v>
      </c>
      <c r="B177" s="3" t="s">
        <v>25</v>
      </c>
      <c r="C177" s="3" t="s">
        <v>356</v>
      </c>
      <c r="D177" s="3" t="s">
        <v>495</v>
      </c>
      <c r="E177" s="6">
        <v>24040.35</v>
      </c>
      <c r="F177" s="3" t="s">
        <v>341</v>
      </c>
      <c r="G177" s="4" t="s">
        <v>42</v>
      </c>
      <c r="H177" s="4" t="s">
        <v>199</v>
      </c>
      <c r="I177" s="3" t="s">
        <v>432</v>
      </c>
      <c r="J177" s="4" t="s">
        <v>512</v>
      </c>
      <c r="K177" s="3" t="s">
        <v>23</v>
      </c>
      <c r="L177" s="4" t="s">
        <v>233</v>
      </c>
    </row>
    <row r="178" spans="1:12">
      <c r="A178" s="3" t="s">
        <v>496</v>
      </c>
      <c r="B178" s="3" t="s">
        <v>25</v>
      </c>
      <c r="C178" s="3" t="s">
        <v>358</v>
      </c>
      <c r="D178" s="3" t="s">
        <v>495</v>
      </c>
      <c r="E178" s="6">
        <v>16730.689999999999</v>
      </c>
      <c r="F178" s="3" t="s">
        <v>341</v>
      </c>
      <c r="G178" s="4" t="s">
        <v>49</v>
      </c>
      <c r="H178" s="4" t="s">
        <v>49</v>
      </c>
      <c r="I178" s="3" t="s">
        <v>433</v>
      </c>
      <c r="J178" s="4" t="s">
        <v>505</v>
      </c>
      <c r="K178" s="3" t="s">
        <v>23</v>
      </c>
      <c r="L178" s="4" t="s">
        <v>513</v>
      </c>
    </row>
    <row r="179" spans="1:12">
      <c r="A179" s="3" t="s">
        <v>494</v>
      </c>
      <c r="B179" s="3" t="s">
        <v>25</v>
      </c>
      <c r="C179" s="3" t="s">
        <v>356</v>
      </c>
      <c r="D179" s="3" t="s">
        <v>495</v>
      </c>
      <c r="E179" s="6">
        <v>24040.35</v>
      </c>
      <c r="F179" s="3" t="s">
        <v>341</v>
      </c>
      <c r="G179" s="4" t="s">
        <v>49</v>
      </c>
      <c r="H179" s="4" t="s">
        <v>49</v>
      </c>
      <c r="I179" s="3" t="s">
        <v>433</v>
      </c>
      <c r="J179" s="4" t="s">
        <v>505</v>
      </c>
      <c r="K179" s="3" t="s">
        <v>23</v>
      </c>
      <c r="L179" s="4" t="s">
        <v>513</v>
      </c>
    </row>
    <row r="180" spans="1:12">
      <c r="A180" s="3" t="s">
        <v>494</v>
      </c>
      <c r="B180" s="3" t="s">
        <v>25</v>
      </c>
      <c r="C180" s="3" t="s">
        <v>356</v>
      </c>
      <c r="D180" s="3" t="s">
        <v>495</v>
      </c>
      <c r="E180" s="6">
        <v>24040.35</v>
      </c>
      <c r="F180" s="3" t="s">
        <v>341</v>
      </c>
      <c r="G180" s="4" t="s">
        <v>56</v>
      </c>
      <c r="H180" s="4" t="s">
        <v>434</v>
      </c>
      <c r="I180" s="3" t="s">
        <v>435</v>
      </c>
      <c r="J180" s="4" t="s">
        <v>247</v>
      </c>
      <c r="K180" s="3" t="s">
        <v>23</v>
      </c>
      <c r="L180" s="4" t="s">
        <v>370</v>
      </c>
    </row>
    <row r="181" spans="1:12">
      <c r="A181" s="3" t="s">
        <v>496</v>
      </c>
      <c r="B181" s="3" t="s">
        <v>25</v>
      </c>
      <c r="C181" s="3" t="s">
        <v>358</v>
      </c>
      <c r="D181" s="3" t="s">
        <v>495</v>
      </c>
      <c r="E181" s="6">
        <v>16730.689999999999</v>
      </c>
      <c r="F181" s="3" t="s">
        <v>341</v>
      </c>
      <c r="G181" s="4" t="s">
        <v>56</v>
      </c>
      <c r="H181" s="4" t="s">
        <v>434</v>
      </c>
      <c r="I181" s="3" t="s">
        <v>435</v>
      </c>
      <c r="J181" s="4" t="s">
        <v>247</v>
      </c>
      <c r="K181" s="3" t="s">
        <v>23</v>
      </c>
      <c r="L181" s="4" t="s">
        <v>370</v>
      </c>
    </row>
    <row r="182" spans="1:12">
      <c r="A182" s="3" t="s">
        <v>496</v>
      </c>
      <c r="B182" s="3" t="s">
        <v>25</v>
      </c>
      <c r="C182" s="3" t="s">
        <v>358</v>
      </c>
      <c r="D182" s="3" t="s">
        <v>495</v>
      </c>
      <c r="E182" s="6">
        <v>16730.689999999999</v>
      </c>
      <c r="F182" s="3" t="s">
        <v>341</v>
      </c>
      <c r="G182" s="4" t="s">
        <v>63</v>
      </c>
      <c r="H182" s="4" t="s">
        <v>436</v>
      </c>
      <c r="I182" s="3" t="s">
        <v>437</v>
      </c>
      <c r="J182" s="4" t="s">
        <v>63</v>
      </c>
      <c r="K182" s="3" t="s">
        <v>23</v>
      </c>
      <c r="L182" s="4" t="s">
        <v>438</v>
      </c>
    </row>
    <row r="183" spans="1:12">
      <c r="A183" s="3" t="s">
        <v>494</v>
      </c>
      <c r="B183" s="3" t="s">
        <v>25</v>
      </c>
      <c r="C183" s="3" t="s">
        <v>356</v>
      </c>
      <c r="D183" s="3" t="s">
        <v>495</v>
      </c>
      <c r="E183" s="6">
        <v>24040.35</v>
      </c>
      <c r="F183" s="3" t="s">
        <v>341</v>
      </c>
      <c r="G183" s="4" t="s">
        <v>63</v>
      </c>
      <c r="H183" s="4" t="s">
        <v>436</v>
      </c>
      <c r="I183" s="3" t="s">
        <v>437</v>
      </c>
      <c r="J183" s="4" t="s">
        <v>63</v>
      </c>
      <c r="K183" s="3" t="s">
        <v>23</v>
      </c>
      <c r="L183" s="4" t="s">
        <v>438</v>
      </c>
    </row>
    <row r="184" spans="1:12">
      <c r="A184" s="3" t="s">
        <v>496</v>
      </c>
      <c r="B184" s="3" t="s">
        <v>25</v>
      </c>
      <c r="C184" s="3" t="s">
        <v>358</v>
      </c>
      <c r="D184" s="3" t="s">
        <v>495</v>
      </c>
      <c r="E184" s="6">
        <v>10644.69</v>
      </c>
      <c r="F184" s="3" t="s">
        <v>341</v>
      </c>
      <c r="G184" s="4" t="s">
        <v>438</v>
      </c>
      <c r="H184" s="4" t="s">
        <v>438</v>
      </c>
      <c r="I184" s="3" t="s">
        <v>439</v>
      </c>
      <c r="J184" s="4" t="s">
        <v>514</v>
      </c>
      <c r="K184" s="3" t="s">
        <v>23</v>
      </c>
      <c r="L184" s="4" t="s">
        <v>515</v>
      </c>
    </row>
    <row r="185" spans="1:12">
      <c r="A185" s="3" t="s">
        <v>494</v>
      </c>
      <c r="B185" s="3" t="s">
        <v>25</v>
      </c>
      <c r="C185" s="3" t="s">
        <v>356</v>
      </c>
      <c r="D185" s="3" t="s">
        <v>495</v>
      </c>
      <c r="E185" s="6">
        <v>10947.43</v>
      </c>
      <c r="F185" s="3" t="s">
        <v>341</v>
      </c>
      <c r="G185" s="4" t="s">
        <v>438</v>
      </c>
      <c r="H185" s="4" t="s">
        <v>438</v>
      </c>
      <c r="I185" s="3" t="s">
        <v>439</v>
      </c>
      <c r="J185" s="4" t="s">
        <v>514</v>
      </c>
      <c r="K185" s="3" t="s">
        <v>23</v>
      </c>
      <c r="L185" s="4" t="s">
        <v>515</v>
      </c>
    </row>
    <row r="186" spans="1:12">
      <c r="A186" s="3" t="s">
        <v>494</v>
      </c>
      <c r="B186" s="3" t="s">
        <v>25</v>
      </c>
      <c r="C186" s="3" t="s">
        <v>356</v>
      </c>
      <c r="D186" s="3" t="s">
        <v>495</v>
      </c>
      <c r="E186" s="6">
        <v>28115.86</v>
      </c>
      <c r="F186" s="3" t="s">
        <v>341</v>
      </c>
      <c r="G186" s="4" t="s">
        <v>70</v>
      </c>
      <c r="H186" s="4" t="s">
        <v>70</v>
      </c>
      <c r="I186" s="3" t="s">
        <v>440</v>
      </c>
      <c r="J186" s="4" t="s">
        <v>516</v>
      </c>
      <c r="K186" s="3" t="s">
        <v>23</v>
      </c>
      <c r="L186" s="4" t="s">
        <v>188</v>
      </c>
    </row>
    <row r="187" spans="1:12">
      <c r="A187" s="3" t="s">
        <v>496</v>
      </c>
      <c r="B187" s="3" t="s">
        <v>25</v>
      </c>
      <c r="C187" s="3" t="s">
        <v>358</v>
      </c>
      <c r="D187" s="3" t="s">
        <v>495</v>
      </c>
      <c r="E187" s="6">
        <v>15840.06</v>
      </c>
      <c r="F187" s="3" t="s">
        <v>341</v>
      </c>
      <c r="G187" s="4" t="s">
        <v>70</v>
      </c>
      <c r="H187" s="4" t="s">
        <v>70</v>
      </c>
      <c r="I187" s="3" t="s">
        <v>440</v>
      </c>
      <c r="J187" s="4" t="s">
        <v>516</v>
      </c>
      <c r="K187" s="3" t="s">
        <v>23</v>
      </c>
      <c r="L187" s="4" t="s">
        <v>188</v>
      </c>
    </row>
    <row r="188" spans="1:12">
      <c r="A188" s="3" t="s">
        <v>494</v>
      </c>
      <c r="B188" s="3" t="s">
        <v>25</v>
      </c>
      <c r="C188" s="3" t="s">
        <v>356</v>
      </c>
      <c r="D188" s="3" t="s">
        <v>495</v>
      </c>
      <c r="E188" s="6">
        <v>45877.78</v>
      </c>
      <c r="F188" s="3" t="s">
        <v>341</v>
      </c>
      <c r="G188" s="4" t="s">
        <v>575</v>
      </c>
      <c r="H188" s="4" t="s">
        <v>575</v>
      </c>
      <c r="I188" s="3" t="s">
        <v>923</v>
      </c>
      <c r="J188" s="4" t="s">
        <v>582</v>
      </c>
      <c r="K188" s="3" t="s">
        <v>23</v>
      </c>
      <c r="L188" s="4" t="s">
        <v>591</v>
      </c>
    </row>
    <row r="189" spans="1:12" hidden="1">
      <c r="A189" s="3" t="s">
        <v>511</v>
      </c>
      <c r="B189" s="3" t="s">
        <v>25</v>
      </c>
      <c r="C189" s="3" t="s">
        <v>358</v>
      </c>
      <c r="D189" s="3" t="s">
        <v>510</v>
      </c>
      <c r="E189" s="6">
        <v>-54350.21</v>
      </c>
      <c r="F189" s="3" t="s">
        <v>341</v>
      </c>
      <c r="G189" s="4" t="s">
        <v>575</v>
      </c>
      <c r="H189" s="4" t="s">
        <v>575</v>
      </c>
      <c r="I189" s="3" t="s">
        <v>923</v>
      </c>
      <c r="J189" s="4" t="s">
        <v>582</v>
      </c>
      <c r="K189" s="3" t="s">
        <v>23</v>
      </c>
      <c r="L189" s="4" t="s">
        <v>591</v>
      </c>
    </row>
    <row r="190" spans="1:12">
      <c r="A190" s="3" t="s">
        <v>494</v>
      </c>
      <c r="B190" s="3" t="s">
        <v>25</v>
      </c>
      <c r="C190" s="3" t="s">
        <v>356</v>
      </c>
      <c r="D190" s="3" t="s">
        <v>495</v>
      </c>
      <c r="E190" s="6">
        <v>37925.57</v>
      </c>
      <c r="F190" s="3" t="s">
        <v>341</v>
      </c>
      <c r="G190" s="4" t="s">
        <v>622</v>
      </c>
      <c r="H190" s="4" t="s">
        <v>622</v>
      </c>
      <c r="I190" s="3" t="s">
        <v>924</v>
      </c>
      <c r="J190" s="4" t="s">
        <v>985</v>
      </c>
      <c r="K190" s="3" t="s">
        <v>23</v>
      </c>
      <c r="L190" s="4" t="s">
        <v>990</v>
      </c>
    </row>
    <row r="191" spans="1:12" hidden="1">
      <c r="A191" s="3" t="s">
        <v>511</v>
      </c>
      <c r="B191" s="3" t="s">
        <v>25</v>
      </c>
      <c r="C191" s="3" t="s">
        <v>358</v>
      </c>
      <c r="D191" s="3" t="s">
        <v>510</v>
      </c>
      <c r="E191" s="6">
        <v>-77570.33</v>
      </c>
      <c r="F191" s="3" t="s">
        <v>341</v>
      </c>
      <c r="G191" s="4" t="s">
        <v>622</v>
      </c>
      <c r="H191" s="4" t="s">
        <v>622</v>
      </c>
      <c r="I191" s="3" t="s">
        <v>924</v>
      </c>
      <c r="J191" s="4" t="s">
        <v>985</v>
      </c>
      <c r="K191" s="3" t="s">
        <v>23</v>
      </c>
      <c r="L191" s="4" t="s">
        <v>990</v>
      </c>
    </row>
    <row r="192" spans="1:12">
      <c r="A192" s="3" t="s">
        <v>494</v>
      </c>
      <c r="B192" s="3" t="s">
        <v>25</v>
      </c>
      <c r="C192" s="3" t="s">
        <v>356</v>
      </c>
      <c r="D192" s="3" t="s">
        <v>495</v>
      </c>
      <c r="E192" s="6">
        <v>19494.41</v>
      </c>
      <c r="F192" s="3" t="s">
        <v>341</v>
      </c>
      <c r="G192" s="4" t="s">
        <v>675</v>
      </c>
      <c r="H192" s="4" t="s">
        <v>925</v>
      </c>
      <c r="I192" s="3" t="s">
        <v>926</v>
      </c>
      <c r="J192" s="4" t="s">
        <v>934</v>
      </c>
      <c r="K192" s="3" t="s">
        <v>23</v>
      </c>
      <c r="L192" s="4" t="s">
        <v>991</v>
      </c>
    </row>
    <row r="193" spans="1:12">
      <c r="A193" s="3" t="s">
        <v>496</v>
      </c>
      <c r="B193" s="3" t="s">
        <v>25</v>
      </c>
      <c r="C193" s="3" t="s">
        <v>358</v>
      </c>
      <c r="D193" s="3" t="s">
        <v>495</v>
      </c>
      <c r="E193" s="6">
        <v>14332.99</v>
      </c>
      <c r="F193" s="3" t="s">
        <v>341</v>
      </c>
      <c r="G193" s="4" t="s">
        <v>675</v>
      </c>
      <c r="H193" s="4" t="s">
        <v>925</v>
      </c>
      <c r="I193" s="3" t="s">
        <v>926</v>
      </c>
      <c r="J193" s="4" t="s">
        <v>934</v>
      </c>
      <c r="K193" s="3" t="s">
        <v>23</v>
      </c>
      <c r="L193" s="4" t="s">
        <v>991</v>
      </c>
    </row>
    <row r="194" spans="1:12">
      <c r="A194" s="3" t="s">
        <v>494</v>
      </c>
      <c r="B194" s="3" t="s">
        <v>25</v>
      </c>
      <c r="C194" s="3" t="s">
        <v>356</v>
      </c>
      <c r="D194" s="3" t="s">
        <v>495</v>
      </c>
      <c r="E194" s="6">
        <v>19718.689999999999</v>
      </c>
      <c r="F194" s="3" t="s">
        <v>341</v>
      </c>
      <c r="G194" s="4" t="s">
        <v>730</v>
      </c>
      <c r="H194" s="4" t="s">
        <v>927</v>
      </c>
      <c r="I194" s="3" t="s">
        <v>425</v>
      </c>
      <c r="J194" s="4" t="s">
        <v>730</v>
      </c>
      <c r="K194" s="3" t="s">
        <v>23</v>
      </c>
      <c r="L194" s="4" t="s">
        <v>992</v>
      </c>
    </row>
    <row r="195" spans="1:12">
      <c r="A195" s="3" t="s">
        <v>496</v>
      </c>
      <c r="B195" s="3" t="s">
        <v>25</v>
      </c>
      <c r="C195" s="3" t="s">
        <v>358</v>
      </c>
      <c r="D195" s="3" t="s">
        <v>495</v>
      </c>
      <c r="E195" s="6">
        <v>14171.58</v>
      </c>
      <c r="F195" s="3" t="s">
        <v>341</v>
      </c>
      <c r="G195" s="4" t="s">
        <v>730</v>
      </c>
      <c r="H195" s="4" t="s">
        <v>927</v>
      </c>
      <c r="I195" s="3" t="s">
        <v>425</v>
      </c>
      <c r="J195" s="4" t="s">
        <v>730</v>
      </c>
      <c r="K195" s="3" t="s">
        <v>23</v>
      </c>
      <c r="L195" s="4" t="s">
        <v>992</v>
      </c>
    </row>
    <row r="196" spans="1:12">
      <c r="A196" s="3" t="s">
        <v>494</v>
      </c>
      <c r="B196" s="3" t="s">
        <v>25</v>
      </c>
      <c r="C196" s="3" t="s">
        <v>356</v>
      </c>
      <c r="D196" s="3" t="s">
        <v>495</v>
      </c>
      <c r="E196" s="6">
        <v>19718.689999999999</v>
      </c>
      <c r="F196" s="3" t="s">
        <v>341</v>
      </c>
      <c r="G196" s="4" t="s">
        <v>776</v>
      </c>
      <c r="H196" s="4" t="s">
        <v>776</v>
      </c>
      <c r="I196" s="3" t="s">
        <v>928</v>
      </c>
      <c r="J196" s="4" t="s">
        <v>993</v>
      </c>
      <c r="K196" s="3" t="s">
        <v>23</v>
      </c>
      <c r="L196" s="4" t="s">
        <v>783</v>
      </c>
    </row>
    <row r="197" spans="1:12">
      <c r="A197" s="3" t="s">
        <v>496</v>
      </c>
      <c r="B197" s="3" t="s">
        <v>25</v>
      </c>
      <c r="C197" s="3" t="s">
        <v>358</v>
      </c>
      <c r="D197" s="3" t="s">
        <v>495</v>
      </c>
      <c r="E197" s="6">
        <v>14171.58</v>
      </c>
      <c r="F197" s="3" t="s">
        <v>341</v>
      </c>
      <c r="G197" s="4" t="s">
        <v>776</v>
      </c>
      <c r="H197" s="4" t="s">
        <v>776</v>
      </c>
      <c r="I197" s="3" t="s">
        <v>928</v>
      </c>
      <c r="J197" s="4" t="s">
        <v>993</v>
      </c>
      <c r="K197" s="3" t="s">
        <v>23</v>
      </c>
      <c r="L197" s="4" t="s">
        <v>783</v>
      </c>
    </row>
    <row r="198" spans="1:12">
      <c r="A198" s="3" t="s">
        <v>494</v>
      </c>
      <c r="B198" s="3" t="s">
        <v>25</v>
      </c>
      <c r="C198" s="3" t="s">
        <v>356</v>
      </c>
      <c r="D198" s="3" t="s">
        <v>495</v>
      </c>
      <c r="E198" s="6">
        <v>19718.689999999999</v>
      </c>
      <c r="F198" s="3" t="s">
        <v>341</v>
      </c>
      <c r="G198" s="4" t="s">
        <v>929</v>
      </c>
      <c r="H198" s="4" t="s">
        <v>836</v>
      </c>
      <c r="I198" s="3" t="s">
        <v>426</v>
      </c>
      <c r="J198" s="4" t="s">
        <v>829</v>
      </c>
      <c r="K198" s="3" t="s">
        <v>23</v>
      </c>
      <c r="L198" s="4" t="s">
        <v>994</v>
      </c>
    </row>
    <row r="199" spans="1:12">
      <c r="A199" s="3" t="s">
        <v>496</v>
      </c>
      <c r="B199" s="3" t="s">
        <v>25</v>
      </c>
      <c r="C199" s="3" t="s">
        <v>358</v>
      </c>
      <c r="D199" s="3" t="s">
        <v>495</v>
      </c>
      <c r="E199" s="6">
        <v>14171.58</v>
      </c>
      <c r="F199" s="3" t="s">
        <v>341</v>
      </c>
      <c r="G199" s="4" t="s">
        <v>929</v>
      </c>
      <c r="H199" s="4" t="s">
        <v>836</v>
      </c>
      <c r="I199" s="3" t="s">
        <v>426</v>
      </c>
      <c r="J199" s="4" t="s">
        <v>829</v>
      </c>
      <c r="K199" s="3" t="s">
        <v>23</v>
      </c>
      <c r="L199" s="4" t="s">
        <v>994</v>
      </c>
    </row>
    <row r="200" spans="1:12">
      <c r="A200" s="3" t="s">
        <v>494</v>
      </c>
      <c r="B200" s="3" t="s">
        <v>25</v>
      </c>
      <c r="C200" s="3" t="s">
        <v>356</v>
      </c>
      <c r="D200" s="3" t="s">
        <v>495</v>
      </c>
      <c r="E200" s="6">
        <v>359820.06</v>
      </c>
      <c r="F200" s="3" t="s">
        <v>335</v>
      </c>
      <c r="G200" s="4" t="s">
        <v>121</v>
      </c>
      <c r="H200" s="4" t="s">
        <v>269</v>
      </c>
      <c r="I200" s="3" t="s">
        <v>441</v>
      </c>
      <c r="J200" s="4" t="s">
        <v>121</v>
      </c>
      <c r="K200" s="3" t="s">
        <v>23</v>
      </c>
      <c r="L200" s="4" t="s">
        <v>498</v>
      </c>
    </row>
    <row r="201" spans="1:12">
      <c r="A201" s="3" t="s">
        <v>496</v>
      </c>
      <c r="B201" s="3" t="s">
        <v>25</v>
      </c>
      <c r="C201" s="3" t="s">
        <v>358</v>
      </c>
      <c r="D201" s="3" t="s">
        <v>495</v>
      </c>
      <c r="E201" s="6">
        <v>35689.74</v>
      </c>
      <c r="F201" s="3" t="s">
        <v>335</v>
      </c>
      <c r="G201" s="4" t="s">
        <v>121</v>
      </c>
      <c r="H201" s="4" t="s">
        <v>269</v>
      </c>
      <c r="I201" s="3" t="s">
        <v>441</v>
      </c>
      <c r="J201" s="4" t="s">
        <v>121</v>
      </c>
      <c r="K201" s="3" t="s">
        <v>23</v>
      </c>
      <c r="L201" s="4" t="s">
        <v>498</v>
      </c>
    </row>
    <row r="202" spans="1:12">
      <c r="A202" s="3" t="s">
        <v>497</v>
      </c>
      <c r="B202" s="3" t="s">
        <v>25</v>
      </c>
      <c r="C202" s="3" t="s">
        <v>359</v>
      </c>
      <c r="D202" s="3" t="s">
        <v>495</v>
      </c>
      <c r="E202" s="6">
        <v>4729.6000000000004</v>
      </c>
      <c r="F202" s="3" t="s">
        <v>335</v>
      </c>
      <c r="G202" s="4" t="s">
        <v>121</v>
      </c>
      <c r="H202" s="4" t="s">
        <v>269</v>
      </c>
      <c r="I202" s="3" t="s">
        <v>441</v>
      </c>
      <c r="J202" s="4" t="s">
        <v>121</v>
      </c>
      <c r="K202" s="3" t="s">
        <v>23</v>
      </c>
      <c r="L202" s="4" t="s">
        <v>498</v>
      </c>
    </row>
    <row r="203" spans="1:12">
      <c r="A203" s="3" t="s">
        <v>494</v>
      </c>
      <c r="B203" s="3" t="s">
        <v>25</v>
      </c>
      <c r="C203" s="3" t="s">
        <v>356</v>
      </c>
      <c r="D203" s="3" t="s">
        <v>495</v>
      </c>
      <c r="E203" s="6">
        <v>356996.32</v>
      </c>
      <c r="F203" s="3" t="s">
        <v>335</v>
      </c>
      <c r="G203" s="4" t="s">
        <v>230</v>
      </c>
      <c r="H203" s="4" t="s">
        <v>146</v>
      </c>
      <c r="I203" s="3" t="s">
        <v>442</v>
      </c>
      <c r="J203" s="4" t="s">
        <v>230</v>
      </c>
      <c r="K203" s="3" t="s">
        <v>23</v>
      </c>
      <c r="L203" s="4" t="s">
        <v>499</v>
      </c>
    </row>
    <row r="204" spans="1:12">
      <c r="A204" s="3" t="s">
        <v>496</v>
      </c>
      <c r="B204" s="3" t="s">
        <v>25</v>
      </c>
      <c r="C204" s="3" t="s">
        <v>358</v>
      </c>
      <c r="D204" s="3" t="s">
        <v>495</v>
      </c>
      <c r="E204" s="6">
        <v>35689.74</v>
      </c>
      <c r="F204" s="3" t="s">
        <v>335</v>
      </c>
      <c r="G204" s="4" t="s">
        <v>230</v>
      </c>
      <c r="H204" s="4" t="s">
        <v>146</v>
      </c>
      <c r="I204" s="3" t="s">
        <v>442</v>
      </c>
      <c r="J204" s="4" t="s">
        <v>230</v>
      </c>
      <c r="K204" s="3" t="s">
        <v>23</v>
      </c>
      <c r="L204" s="4" t="s">
        <v>499</v>
      </c>
    </row>
    <row r="205" spans="1:12">
      <c r="A205" s="3" t="s">
        <v>497</v>
      </c>
      <c r="B205" s="3" t="s">
        <v>25</v>
      </c>
      <c r="C205" s="3" t="s">
        <v>359</v>
      </c>
      <c r="D205" s="3" t="s">
        <v>495</v>
      </c>
      <c r="E205" s="6">
        <v>4729.6000000000004</v>
      </c>
      <c r="F205" s="3" t="s">
        <v>335</v>
      </c>
      <c r="G205" s="4" t="s">
        <v>230</v>
      </c>
      <c r="H205" s="4" t="s">
        <v>146</v>
      </c>
      <c r="I205" s="3" t="s">
        <v>442</v>
      </c>
      <c r="J205" s="4" t="s">
        <v>230</v>
      </c>
      <c r="K205" s="3" t="s">
        <v>23</v>
      </c>
      <c r="L205" s="4" t="s">
        <v>499</v>
      </c>
    </row>
    <row r="206" spans="1:12">
      <c r="A206" s="3" t="s">
        <v>494</v>
      </c>
      <c r="B206" s="3" t="s">
        <v>25</v>
      </c>
      <c r="C206" s="3" t="s">
        <v>356</v>
      </c>
      <c r="D206" s="3" t="s">
        <v>495</v>
      </c>
      <c r="E206" s="6">
        <v>354697.03</v>
      </c>
      <c r="F206" s="3" t="s">
        <v>335</v>
      </c>
      <c r="G206" s="4" t="s">
        <v>237</v>
      </c>
      <c r="H206" s="4" t="s">
        <v>237</v>
      </c>
      <c r="I206" s="3" t="s">
        <v>443</v>
      </c>
      <c r="J206" s="4" t="s">
        <v>500</v>
      </c>
      <c r="K206" s="3" t="s">
        <v>23</v>
      </c>
      <c r="L206" s="4" t="s">
        <v>501</v>
      </c>
    </row>
    <row r="207" spans="1:12">
      <c r="A207" s="3" t="s">
        <v>496</v>
      </c>
      <c r="B207" s="3" t="s">
        <v>25</v>
      </c>
      <c r="C207" s="3" t="s">
        <v>358</v>
      </c>
      <c r="D207" s="3" t="s">
        <v>495</v>
      </c>
      <c r="E207" s="6">
        <v>34535.660000000003</v>
      </c>
      <c r="F207" s="3" t="s">
        <v>335</v>
      </c>
      <c r="G207" s="4" t="s">
        <v>237</v>
      </c>
      <c r="H207" s="4" t="s">
        <v>237</v>
      </c>
      <c r="I207" s="3" t="s">
        <v>443</v>
      </c>
      <c r="J207" s="4" t="s">
        <v>500</v>
      </c>
      <c r="K207" s="3" t="s">
        <v>23</v>
      </c>
      <c r="L207" s="4" t="s">
        <v>501</v>
      </c>
    </row>
    <row r="208" spans="1:12">
      <c r="A208" s="3" t="s">
        <v>497</v>
      </c>
      <c r="B208" s="3" t="s">
        <v>25</v>
      </c>
      <c r="C208" s="3" t="s">
        <v>359</v>
      </c>
      <c r="D208" s="3" t="s">
        <v>495</v>
      </c>
      <c r="E208" s="6">
        <v>4729.6000000000004</v>
      </c>
      <c r="F208" s="3" t="s">
        <v>335</v>
      </c>
      <c r="G208" s="4" t="s">
        <v>237</v>
      </c>
      <c r="H208" s="4" t="s">
        <v>237</v>
      </c>
      <c r="I208" s="3" t="s">
        <v>443</v>
      </c>
      <c r="J208" s="4" t="s">
        <v>500</v>
      </c>
      <c r="K208" s="3" t="s">
        <v>23</v>
      </c>
      <c r="L208" s="4" t="s">
        <v>501</v>
      </c>
    </row>
    <row r="209" spans="1:12">
      <c r="A209" s="3" t="s">
        <v>494</v>
      </c>
      <c r="B209" s="3" t="s">
        <v>25</v>
      </c>
      <c r="C209" s="3" t="s">
        <v>356</v>
      </c>
      <c r="D209" s="3" t="s">
        <v>495</v>
      </c>
      <c r="E209" s="6">
        <v>353420.79999999999</v>
      </c>
      <c r="F209" s="3" t="s">
        <v>335</v>
      </c>
      <c r="G209" s="4" t="s">
        <v>244</v>
      </c>
      <c r="H209" s="4" t="s">
        <v>367</v>
      </c>
      <c r="I209" s="3" t="s">
        <v>444</v>
      </c>
      <c r="J209" s="4" t="s">
        <v>244</v>
      </c>
      <c r="K209" s="3" t="s">
        <v>23</v>
      </c>
      <c r="L209" s="4" t="s">
        <v>502</v>
      </c>
    </row>
    <row r="210" spans="1:12">
      <c r="A210" s="3" t="s">
        <v>496</v>
      </c>
      <c r="B210" s="3" t="s">
        <v>25</v>
      </c>
      <c r="C210" s="3" t="s">
        <v>358</v>
      </c>
      <c r="D210" s="3" t="s">
        <v>495</v>
      </c>
      <c r="E210" s="6">
        <v>34535.660000000003</v>
      </c>
      <c r="F210" s="3" t="s">
        <v>335</v>
      </c>
      <c r="G210" s="4" t="s">
        <v>244</v>
      </c>
      <c r="H210" s="4" t="s">
        <v>367</v>
      </c>
      <c r="I210" s="3" t="s">
        <v>444</v>
      </c>
      <c r="J210" s="4" t="s">
        <v>244</v>
      </c>
      <c r="K210" s="3" t="s">
        <v>23</v>
      </c>
      <c r="L210" s="4" t="s">
        <v>502</v>
      </c>
    </row>
    <row r="211" spans="1:12">
      <c r="A211" s="3" t="s">
        <v>497</v>
      </c>
      <c r="B211" s="3" t="s">
        <v>25</v>
      </c>
      <c r="C211" s="3" t="s">
        <v>359</v>
      </c>
      <c r="D211" s="3" t="s">
        <v>495</v>
      </c>
      <c r="E211" s="6">
        <v>4729.6000000000004</v>
      </c>
      <c r="F211" s="3" t="s">
        <v>335</v>
      </c>
      <c r="G211" s="4" t="s">
        <v>244</v>
      </c>
      <c r="H211" s="4" t="s">
        <v>367</v>
      </c>
      <c r="I211" s="3" t="s">
        <v>444</v>
      </c>
      <c r="J211" s="4" t="s">
        <v>244</v>
      </c>
      <c r="K211" s="3" t="s">
        <v>23</v>
      </c>
      <c r="L211" s="4" t="s">
        <v>502</v>
      </c>
    </row>
    <row r="212" spans="1:12">
      <c r="A212" s="3" t="s">
        <v>494</v>
      </c>
      <c r="B212" s="3" t="s">
        <v>25</v>
      </c>
      <c r="C212" s="3" t="s">
        <v>356</v>
      </c>
      <c r="D212" s="3" t="s">
        <v>495</v>
      </c>
      <c r="E212" s="6">
        <v>324280.57</v>
      </c>
      <c r="F212" s="3" t="s">
        <v>335</v>
      </c>
      <c r="G212" s="4" t="s">
        <v>251</v>
      </c>
      <c r="H212" s="4" t="s">
        <v>370</v>
      </c>
      <c r="I212" s="3" t="s">
        <v>445</v>
      </c>
      <c r="J212" s="4" t="s">
        <v>251</v>
      </c>
      <c r="K212" s="3" t="s">
        <v>23</v>
      </c>
      <c r="L212" s="4" t="s">
        <v>503</v>
      </c>
    </row>
    <row r="213" spans="1:12">
      <c r="A213" s="3" t="s">
        <v>496</v>
      </c>
      <c r="B213" s="3" t="s">
        <v>25</v>
      </c>
      <c r="C213" s="3" t="s">
        <v>358</v>
      </c>
      <c r="D213" s="3" t="s">
        <v>495</v>
      </c>
      <c r="E213" s="6">
        <v>34715.129999999997</v>
      </c>
      <c r="F213" s="3" t="s">
        <v>335</v>
      </c>
      <c r="G213" s="4" t="s">
        <v>251</v>
      </c>
      <c r="H213" s="4" t="s">
        <v>370</v>
      </c>
      <c r="I213" s="3" t="s">
        <v>445</v>
      </c>
      <c r="J213" s="4" t="s">
        <v>251</v>
      </c>
      <c r="K213" s="3" t="s">
        <v>23</v>
      </c>
      <c r="L213" s="4" t="s">
        <v>503</v>
      </c>
    </row>
    <row r="214" spans="1:12">
      <c r="A214" s="3" t="s">
        <v>497</v>
      </c>
      <c r="B214" s="3" t="s">
        <v>25</v>
      </c>
      <c r="C214" s="3" t="s">
        <v>359</v>
      </c>
      <c r="D214" s="3" t="s">
        <v>495</v>
      </c>
      <c r="E214" s="6">
        <v>4729.6000000000004</v>
      </c>
      <c r="F214" s="3" t="s">
        <v>335</v>
      </c>
      <c r="G214" s="4" t="s">
        <v>251</v>
      </c>
      <c r="H214" s="4" t="s">
        <v>370</v>
      </c>
      <c r="I214" s="3" t="s">
        <v>445</v>
      </c>
      <c r="J214" s="4" t="s">
        <v>251</v>
      </c>
      <c r="K214" s="3" t="s">
        <v>23</v>
      </c>
      <c r="L214" s="4" t="s">
        <v>503</v>
      </c>
    </row>
    <row r="215" spans="1:12">
      <c r="A215" s="3" t="s">
        <v>494</v>
      </c>
      <c r="B215" s="3" t="s">
        <v>25</v>
      </c>
      <c r="C215" s="3" t="s">
        <v>356</v>
      </c>
      <c r="D215" s="3" t="s">
        <v>495</v>
      </c>
      <c r="E215" s="6">
        <v>328908.84999999998</v>
      </c>
      <c r="F215" s="3" t="s">
        <v>335</v>
      </c>
      <c r="G215" s="4" t="s">
        <v>258</v>
      </c>
      <c r="H215" s="4" t="s">
        <v>149</v>
      </c>
      <c r="I215" s="3" t="s">
        <v>446</v>
      </c>
      <c r="J215" s="4" t="s">
        <v>258</v>
      </c>
      <c r="K215" s="3" t="s">
        <v>23</v>
      </c>
      <c r="L215" s="4" t="s">
        <v>153</v>
      </c>
    </row>
    <row r="216" spans="1:12">
      <c r="A216" s="3" t="s">
        <v>496</v>
      </c>
      <c r="B216" s="3" t="s">
        <v>25</v>
      </c>
      <c r="C216" s="3" t="s">
        <v>358</v>
      </c>
      <c r="D216" s="3" t="s">
        <v>495</v>
      </c>
      <c r="E216" s="6">
        <v>34715.129999999997</v>
      </c>
      <c r="F216" s="3" t="s">
        <v>335</v>
      </c>
      <c r="G216" s="4" t="s">
        <v>258</v>
      </c>
      <c r="H216" s="4" t="s">
        <v>149</v>
      </c>
      <c r="I216" s="3" t="s">
        <v>446</v>
      </c>
      <c r="J216" s="4" t="s">
        <v>258</v>
      </c>
      <c r="K216" s="3" t="s">
        <v>23</v>
      </c>
      <c r="L216" s="4" t="s">
        <v>153</v>
      </c>
    </row>
    <row r="217" spans="1:12">
      <c r="A217" s="3" t="s">
        <v>497</v>
      </c>
      <c r="B217" s="3" t="s">
        <v>25</v>
      </c>
      <c r="C217" s="3" t="s">
        <v>359</v>
      </c>
      <c r="D217" s="3" t="s">
        <v>495</v>
      </c>
      <c r="E217" s="6">
        <v>4729.6000000000004</v>
      </c>
      <c r="F217" s="3" t="s">
        <v>335</v>
      </c>
      <c r="G217" s="4" t="s">
        <v>258</v>
      </c>
      <c r="H217" s="4" t="s">
        <v>149</v>
      </c>
      <c r="I217" s="3" t="s">
        <v>446</v>
      </c>
      <c r="J217" s="4" t="s">
        <v>258</v>
      </c>
      <c r="K217" s="3" t="s">
        <v>23</v>
      </c>
      <c r="L217" s="4" t="s">
        <v>153</v>
      </c>
    </row>
    <row r="218" spans="1:12">
      <c r="A218" s="3" t="s">
        <v>496</v>
      </c>
      <c r="B218" s="3" t="s">
        <v>25</v>
      </c>
      <c r="C218" s="3" t="s">
        <v>358</v>
      </c>
      <c r="D218" s="3" t="s">
        <v>495</v>
      </c>
      <c r="E218" s="6">
        <v>34715.129999999997</v>
      </c>
      <c r="F218" s="3" t="s">
        <v>335</v>
      </c>
      <c r="G218" s="4" t="s">
        <v>557</v>
      </c>
      <c r="H218" s="4" t="s">
        <v>862</v>
      </c>
      <c r="I218" s="3" t="s">
        <v>930</v>
      </c>
      <c r="J218" s="4" t="s">
        <v>980</v>
      </c>
      <c r="K218" s="3" t="s">
        <v>23</v>
      </c>
      <c r="L218" s="4" t="s">
        <v>981</v>
      </c>
    </row>
    <row r="219" spans="1:12">
      <c r="A219" s="3" t="s">
        <v>494</v>
      </c>
      <c r="B219" s="3" t="s">
        <v>25</v>
      </c>
      <c r="C219" s="3" t="s">
        <v>356</v>
      </c>
      <c r="D219" s="3" t="s">
        <v>495</v>
      </c>
      <c r="E219" s="6">
        <v>332472.40999999997</v>
      </c>
      <c r="F219" s="3" t="s">
        <v>335</v>
      </c>
      <c r="G219" s="4" t="s">
        <v>557</v>
      </c>
      <c r="H219" s="4" t="s">
        <v>862</v>
      </c>
      <c r="I219" s="3" t="s">
        <v>930</v>
      </c>
      <c r="J219" s="4" t="s">
        <v>980</v>
      </c>
      <c r="K219" s="3" t="s">
        <v>23</v>
      </c>
      <c r="L219" s="4" t="s">
        <v>981</v>
      </c>
    </row>
    <row r="220" spans="1:12">
      <c r="A220" s="3" t="s">
        <v>497</v>
      </c>
      <c r="B220" s="3" t="s">
        <v>25</v>
      </c>
      <c r="C220" s="3" t="s">
        <v>359</v>
      </c>
      <c r="D220" s="3" t="s">
        <v>495</v>
      </c>
      <c r="E220" s="6">
        <v>4729.6000000000004</v>
      </c>
      <c r="F220" s="3" t="s">
        <v>335</v>
      </c>
      <c r="G220" s="4" t="s">
        <v>557</v>
      </c>
      <c r="H220" s="4" t="s">
        <v>862</v>
      </c>
      <c r="I220" s="3" t="s">
        <v>930</v>
      </c>
      <c r="J220" s="4" t="s">
        <v>980</v>
      </c>
      <c r="K220" s="3" t="s">
        <v>23</v>
      </c>
      <c r="L220" s="4" t="s">
        <v>981</v>
      </c>
    </row>
    <row r="221" spans="1:12">
      <c r="A221" s="3" t="s">
        <v>494</v>
      </c>
      <c r="B221" s="3" t="s">
        <v>25</v>
      </c>
      <c r="C221" s="3" t="s">
        <v>356</v>
      </c>
      <c r="D221" s="3" t="s">
        <v>495</v>
      </c>
      <c r="E221" s="6">
        <v>332238</v>
      </c>
      <c r="F221" s="3" t="s">
        <v>335</v>
      </c>
      <c r="G221" s="4" t="s">
        <v>615</v>
      </c>
      <c r="H221" s="4" t="s">
        <v>865</v>
      </c>
      <c r="I221" s="3" t="s">
        <v>931</v>
      </c>
      <c r="J221" s="4" t="s">
        <v>615</v>
      </c>
      <c r="K221" s="3" t="s">
        <v>23</v>
      </c>
      <c r="L221" s="4" t="s">
        <v>982</v>
      </c>
    </row>
    <row r="222" spans="1:12">
      <c r="A222" s="3" t="s">
        <v>497</v>
      </c>
      <c r="B222" s="3" t="s">
        <v>25</v>
      </c>
      <c r="C222" s="3" t="s">
        <v>359</v>
      </c>
      <c r="D222" s="3" t="s">
        <v>495</v>
      </c>
      <c r="E222" s="6">
        <v>4729.6000000000004</v>
      </c>
      <c r="F222" s="3" t="s">
        <v>335</v>
      </c>
      <c r="G222" s="4" t="s">
        <v>615</v>
      </c>
      <c r="H222" s="4" t="s">
        <v>865</v>
      </c>
      <c r="I222" s="3" t="s">
        <v>931</v>
      </c>
      <c r="J222" s="4" t="s">
        <v>615</v>
      </c>
      <c r="K222" s="3" t="s">
        <v>23</v>
      </c>
      <c r="L222" s="4" t="s">
        <v>982</v>
      </c>
    </row>
    <row r="223" spans="1:12">
      <c r="A223" s="3" t="s">
        <v>496</v>
      </c>
      <c r="B223" s="3" t="s">
        <v>25</v>
      </c>
      <c r="C223" s="3" t="s">
        <v>358</v>
      </c>
      <c r="D223" s="3" t="s">
        <v>495</v>
      </c>
      <c r="E223" s="6">
        <v>34715.129999999997</v>
      </c>
      <c r="F223" s="3" t="s">
        <v>335</v>
      </c>
      <c r="G223" s="4" t="s">
        <v>615</v>
      </c>
      <c r="H223" s="4" t="s">
        <v>865</v>
      </c>
      <c r="I223" s="3" t="s">
        <v>931</v>
      </c>
      <c r="J223" s="4" t="s">
        <v>615</v>
      </c>
      <c r="K223" s="3" t="s">
        <v>23</v>
      </c>
      <c r="L223" s="4" t="s">
        <v>982</v>
      </c>
    </row>
    <row r="224" spans="1:12">
      <c r="A224" s="3" t="s">
        <v>496</v>
      </c>
      <c r="B224" s="3" t="s">
        <v>25</v>
      </c>
      <c r="C224" s="3" t="s">
        <v>358</v>
      </c>
      <c r="D224" s="3" t="s">
        <v>495</v>
      </c>
      <c r="E224" s="6">
        <v>34715.129999999997</v>
      </c>
      <c r="F224" s="3" t="s">
        <v>335</v>
      </c>
      <c r="G224" s="4" t="s">
        <v>657</v>
      </c>
      <c r="H224" s="4" t="s">
        <v>868</v>
      </c>
      <c r="I224" s="3" t="s">
        <v>932</v>
      </c>
      <c r="J224" s="4" t="s">
        <v>657</v>
      </c>
      <c r="K224" s="3" t="s">
        <v>23</v>
      </c>
      <c r="L224" s="4" t="s">
        <v>983</v>
      </c>
    </row>
    <row r="225" spans="1:12">
      <c r="A225" s="3" t="s">
        <v>494</v>
      </c>
      <c r="B225" s="3" t="s">
        <v>25</v>
      </c>
      <c r="C225" s="3" t="s">
        <v>356</v>
      </c>
      <c r="D225" s="3" t="s">
        <v>495</v>
      </c>
      <c r="E225" s="6">
        <v>329513.73</v>
      </c>
      <c r="F225" s="3" t="s">
        <v>335</v>
      </c>
      <c r="G225" s="4" t="s">
        <v>657</v>
      </c>
      <c r="H225" s="4" t="s">
        <v>868</v>
      </c>
      <c r="I225" s="3" t="s">
        <v>932</v>
      </c>
      <c r="J225" s="4" t="s">
        <v>657</v>
      </c>
      <c r="K225" s="3" t="s">
        <v>23</v>
      </c>
      <c r="L225" s="4" t="s">
        <v>983</v>
      </c>
    </row>
    <row r="226" spans="1:12">
      <c r="A226" s="3" t="s">
        <v>497</v>
      </c>
      <c r="B226" s="3" t="s">
        <v>25</v>
      </c>
      <c r="C226" s="3" t="s">
        <v>359</v>
      </c>
      <c r="D226" s="3" t="s">
        <v>495</v>
      </c>
      <c r="E226" s="6">
        <v>4729.6000000000004</v>
      </c>
      <c r="F226" s="3" t="s">
        <v>335</v>
      </c>
      <c r="G226" s="4" t="s">
        <v>657</v>
      </c>
      <c r="H226" s="4" t="s">
        <v>868</v>
      </c>
      <c r="I226" s="3" t="s">
        <v>932</v>
      </c>
      <c r="J226" s="4" t="s">
        <v>657</v>
      </c>
      <c r="K226" s="3" t="s">
        <v>23</v>
      </c>
      <c r="L226" s="4" t="s">
        <v>983</v>
      </c>
    </row>
    <row r="227" spans="1:12">
      <c r="A227" s="3" t="s">
        <v>494</v>
      </c>
      <c r="B227" s="3" t="s">
        <v>25</v>
      </c>
      <c r="C227" s="3" t="s">
        <v>356</v>
      </c>
      <c r="D227" s="3" t="s">
        <v>495</v>
      </c>
      <c r="E227" s="6">
        <v>307235.23</v>
      </c>
      <c r="F227" s="3" t="s">
        <v>335</v>
      </c>
      <c r="G227" s="4" t="s">
        <v>682</v>
      </c>
      <c r="H227" s="4" t="s">
        <v>934</v>
      </c>
      <c r="I227" s="3" t="s">
        <v>935</v>
      </c>
      <c r="J227" s="4" t="s">
        <v>991</v>
      </c>
      <c r="K227" s="3" t="s">
        <v>23</v>
      </c>
      <c r="L227" s="4" t="s">
        <v>995</v>
      </c>
    </row>
    <row r="228" spans="1:12">
      <c r="A228" s="3" t="s">
        <v>496</v>
      </c>
      <c r="B228" s="3" t="s">
        <v>25</v>
      </c>
      <c r="C228" s="3" t="s">
        <v>358</v>
      </c>
      <c r="D228" s="3" t="s">
        <v>495</v>
      </c>
      <c r="E228" s="6">
        <v>31582.2</v>
      </c>
      <c r="F228" s="3" t="s">
        <v>335</v>
      </c>
      <c r="G228" s="4" t="s">
        <v>682</v>
      </c>
      <c r="H228" s="4" t="s">
        <v>934</v>
      </c>
      <c r="I228" s="3" t="s">
        <v>935</v>
      </c>
      <c r="J228" s="4" t="s">
        <v>991</v>
      </c>
      <c r="K228" s="3" t="s">
        <v>23</v>
      </c>
      <c r="L228" s="4" t="s">
        <v>995</v>
      </c>
    </row>
    <row r="229" spans="1:12">
      <c r="A229" s="3" t="s">
        <v>497</v>
      </c>
      <c r="B229" s="3" t="s">
        <v>25</v>
      </c>
      <c r="C229" s="3" t="s">
        <v>359</v>
      </c>
      <c r="D229" s="3" t="s">
        <v>495</v>
      </c>
      <c r="E229" s="6">
        <v>4287.93</v>
      </c>
      <c r="F229" s="3" t="s">
        <v>335</v>
      </c>
      <c r="G229" s="4" t="s">
        <v>682</v>
      </c>
      <c r="H229" s="4" t="s">
        <v>934</v>
      </c>
      <c r="I229" s="3" t="s">
        <v>935</v>
      </c>
      <c r="J229" s="4" t="s">
        <v>991</v>
      </c>
      <c r="K229" s="3" t="s">
        <v>23</v>
      </c>
      <c r="L229" s="4" t="s">
        <v>995</v>
      </c>
    </row>
    <row r="230" spans="1:12">
      <c r="A230" s="3" t="s">
        <v>496</v>
      </c>
      <c r="B230" s="3" t="s">
        <v>25</v>
      </c>
      <c r="C230" s="3" t="s">
        <v>358</v>
      </c>
      <c r="D230" s="3" t="s">
        <v>495</v>
      </c>
      <c r="E230" s="6">
        <v>34715.129999999997</v>
      </c>
      <c r="F230" s="3" t="s">
        <v>335</v>
      </c>
      <c r="G230" s="4" t="s">
        <v>709</v>
      </c>
      <c r="H230" s="4" t="s">
        <v>705</v>
      </c>
      <c r="I230" s="3" t="s">
        <v>936</v>
      </c>
      <c r="J230" s="4" t="s">
        <v>709</v>
      </c>
      <c r="K230" s="3" t="s">
        <v>23</v>
      </c>
      <c r="L230" s="4" t="s">
        <v>984</v>
      </c>
    </row>
    <row r="231" spans="1:12">
      <c r="A231" s="3" t="s">
        <v>494</v>
      </c>
      <c r="B231" s="3" t="s">
        <v>25</v>
      </c>
      <c r="C231" s="3" t="s">
        <v>356</v>
      </c>
      <c r="D231" s="3" t="s">
        <v>495</v>
      </c>
      <c r="E231" s="6">
        <v>330533.21000000002</v>
      </c>
      <c r="F231" s="3" t="s">
        <v>335</v>
      </c>
      <c r="G231" s="4" t="s">
        <v>709</v>
      </c>
      <c r="H231" s="4" t="s">
        <v>705</v>
      </c>
      <c r="I231" s="3" t="s">
        <v>936</v>
      </c>
      <c r="J231" s="4" t="s">
        <v>709</v>
      </c>
      <c r="K231" s="3" t="s">
        <v>23</v>
      </c>
      <c r="L231" s="4" t="s">
        <v>984</v>
      </c>
    </row>
    <row r="232" spans="1:12">
      <c r="A232" s="3" t="s">
        <v>497</v>
      </c>
      <c r="B232" s="3" t="s">
        <v>25</v>
      </c>
      <c r="C232" s="3" t="s">
        <v>359</v>
      </c>
      <c r="D232" s="3" t="s">
        <v>495</v>
      </c>
      <c r="E232" s="6">
        <v>4729.6000000000004</v>
      </c>
      <c r="F232" s="3" t="s">
        <v>335</v>
      </c>
      <c r="G232" s="4" t="s">
        <v>709</v>
      </c>
      <c r="H232" s="4" t="s">
        <v>705</v>
      </c>
      <c r="I232" s="3" t="s">
        <v>936</v>
      </c>
      <c r="J232" s="4" t="s">
        <v>709</v>
      </c>
      <c r="K232" s="3" t="s">
        <v>23</v>
      </c>
      <c r="L232" s="4" t="s">
        <v>984</v>
      </c>
    </row>
    <row r="233" spans="1:12">
      <c r="A233" s="3" t="s">
        <v>494</v>
      </c>
      <c r="B233" s="3" t="s">
        <v>25</v>
      </c>
      <c r="C233" s="3" t="s">
        <v>356</v>
      </c>
      <c r="D233" s="3" t="s">
        <v>495</v>
      </c>
      <c r="E233" s="6">
        <v>382530.62</v>
      </c>
      <c r="F233" s="3" t="s">
        <v>335</v>
      </c>
      <c r="G233" s="4" t="s">
        <v>759</v>
      </c>
      <c r="H233" s="4" t="s">
        <v>873</v>
      </c>
      <c r="I233" s="3" t="s">
        <v>937</v>
      </c>
      <c r="J233" s="4" t="s">
        <v>759</v>
      </c>
      <c r="K233" s="3" t="s">
        <v>23</v>
      </c>
      <c r="L233" s="4" t="s">
        <v>770</v>
      </c>
    </row>
    <row r="234" spans="1:12">
      <c r="A234" s="3" t="s">
        <v>496</v>
      </c>
      <c r="B234" s="3" t="s">
        <v>25</v>
      </c>
      <c r="C234" s="3" t="s">
        <v>358</v>
      </c>
      <c r="D234" s="3" t="s">
        <v>495</v>
      </c>
      <c r="E234" s="6">
        <v>39030.53</v>
      </c>
      <c r="F234" s="3" t="s">
        <v>335</v>
      </c>
      <c r="G234" s="4" t="s">
        <v>759</v>
      </c>
      <c r="H234" s="4" t="s">
        <v>873</v>
      </c>
      <c r="I234" s="3" t="s">
        <v>937</v>
      </c>
      <c r="J234" s="4" t="s">
        <v>759</v>
      </c>
      <c r="K234" s="3" t="s">
        <v>23</v>
      </c>
      <c r="L234" s="4" t="s">
        <v>770</v>
      </c>
    </row>
    <row r="235" spans="1:12">
      <c r="A235" s="3" t="s">
        <v>497</v>
      </c>
      <c r="B235" s="3" t="s">
        <v>25</v>
      </c>
      <c r="C235" s="3" t="s">
        <v>359</v>
      </c>
      <c r="D235" s="3" t="s">
        <v>495</v>
      </c>
      <c r="E235" s="6">
        <v>5318.45</v>
      </c>
      <c r="F235" s="3" t="s">
        <v>335</v>
      </c>
      <c r="G235" s="4" t="s">
        <v>759</v>
      </c>
      <c r="H235" s="4" t="s">
        <v>873</v>
      </c>
      <c r="I235" s="3" t="s">
        <v>937</v>
      </c>
      <c r="J235" s="4" t="s">
        <v>759</v>
      </c>
      <c r="K235" s="3" t="s">
        <v>23</v>
      </c>
      <c r="L235" s="4" t="s">
        <v>770</v>
      </c>
    </row>
    <row r="236" spans="1:12">
      <c r="A236" s="3" t="s">
        <v>494</v>
      </c>
      <c r="B236" s="3" t="s">
        <v>25</v>
      </c>
      <c r="C236" s="3" t="s">
        <v>356</v>
      </c>
      <c r="D236" s="3" t="s">
        <v>495</v>
      </c>
      <c r="E236" s="6">
        <v>162370.99</v>
      </c>
      <c r="F236" s="3" t="s">
        <v>335</v>
      </c>
      <c r="G236" s="4" t="s">
        <v>798</v>
      </c>
      <c r="H236" s="4" t="s">
        <v>806</v>
      </c>
      <c r="I236" s="3" t="s">
        <v>939</v>
      </c>
      <c r="J236" s="4" t="s">
        <v>876</v>
      </c>
      <c r="K236" s="3" t="s">
        <v>23</v>
      </c>
      <c r="L236" s="4" t="s">
        <v>810</v>
      </c>
    </row>
    <row r="237" spans="1:12">
      <c r="A237" s="3" t="s">
        <v>496</v>
      </c>
      <c r="B237" s="3" t="s">
        <v>25</v>
      </c>
      <c r="C237" s="3" t="s">
        <v>358</v>
      </c>
      <c r="D237" s="3" t="s">
        <v>495</v>
      </c>
      <c r="E237" s="6">
        <v>15017.7</v>
      </c>
      <c r="F237" s="3" t="s">
        <v>335</v>
      </c>
      <c r="G237" s="4" t="s">
        <v>798</v>
      </c>
      <c r="H237" s="4" t="s">
        <v>806</v>
      </c>
      <c r="I237" s="3" t="s">
        <v>939</v>
      </c>
      <c r="J237" s="4" t="s">
        <v>876</v>
      </c>
      <c r="K237" s="3" t="s">
        <v>23</v>
      </c>
      <c r="L237" s="4" t="s">
        <v>810</v>
      </c>
    </row>
    <row r="238" spans="1:12">
      <c r="A238" s="3" t="s">
        <v>497</v>
      </c>
      <c r="B238" s="3" t="s">
        <v>25</v>
      </c>
      <c r="C238" s="3" t="s">
        <v>359</v>
      </c>
      <c r="D238" s="3" t="s">
        <v>495</v>
      </c>
      <c r="E238" s="6">
        <v>2807.1</v>
      </c>
      <c r="F238" s="3" t="s">
        <v>335</v>
      </c>
      <c r="G238" s="4" t="s">
        <v>798</v>
      </c>
      <c r="H238" s="4" t="s">
        <v>806</v>
      </c>
      <c r="I238" s="3" t="s">
        <v>939</v>
      </c>
      <c r="J238" s="4" t="s">
        <v>876</v>
      </c>
      <c r="K238" s="3" t="s">
        <v>23</v>
      </c>
      <c r="L238" s="4" t="s">
        <v>810</v>
      </c>
    </row>
    <row r="239" spans="1:12">
      <c r="A239" s="3" t="s">
        <v>494</v>
      </c>
      <c r="B239" s="3" t="s">
        <v>25</v>
      </c>
      <c r="C239" s="3" t="s">
        <v>356</v>
      </c>
      <c r="D239" s="3" t="s">
        <v>495</v>
      </c>
      <c r="E239" s="6">
        <v>394461.15</v>
      </c>
      <c r="F239" s="3" t="s">
        <v>335</v>
      </c>
      <c r="G239" s="4" t="s">
        <v>810</v>
      </c>
      <c r="H239" s="4" t="s">
        <v>876</v>
      </c>
      <c r="I239" s="3" t="s">
        <v>940</v>
      </c>
      <c r="J239" s="4" t="s">
        <v>810</v>
      </c>
      <c r="K239" s="3" t="s">
        <v>23</v>
      </c>
      <c r="L239" s="4" t="s">
        <v>816</v>
      </c>
    </row>
    <row r="240" spans="1:12">
      <c r="A240" s="3" t="s">
        <v>496</v>
      </c>
      <c r="B240" s="3" t="s">
        <v>25</v>
      </c>
      <c r="C240" s="3" t="s">
        <v>358</v>
      </c>
      <c r="D240" s="3" t="s">
        <v>495</v>
      </c>
      <c r="E240" s="6">
        <v>37736.9</v>
      </c>
      <c r="F240" s="3" t="s">
        <v>335</v>
      </c>
      <c r="G240" s="4" t="s">
        <v>810</v>
      </c>
      <c r="H240" s="4" t="s">
        <v>876</v>
      </c>
      <c r="I240" s="3" t="s">
        <v>940</v>
      </c>
      <c r="J240" s="4" t="s">
        <v>810</v>
      </c>
      <c r="K240" s="3" t="s">
        <v>23</v>
      </c>
      <c r="L240" s="4" t="s">
        <v>816</v>
      </c>
    </row>
    <row r="241" spans="1:12">
      <c r="A241" s="3" t="s">
        <v>497</v>
      </c>
      <c r="B241" s="3" t="s">
        <v>25</v>
      </c>
      <c r="C241" s="3" t="s">
        <v>359</v>
      </c>
      <c r="D241" s="3" t="s">
        <v>495</v>
      </c>
      <c r="E241" s="6">
        <v>7145.45</v>
      </c>
      <c r="F241" s="3" t="s">
        <v>335</v>
      </c>
      <c r="G241" s="4" t="s">
        <v>810</v>
      </c>
      <c r="H241" s="4" t="s">
        <v>876</v>
      </c>
      <c r="I241" s="3" t="s">
        <v>940</v>
      </c>
      <c r="J241" s="4" t="s">
        <v>810</v>
      </c>
      <c r="K241" s="3" t="s">
        <v>23</v>
      </c>
      <c r="L241" s="4" t="s">
        <v>816</v>
      </c>
    </row>
    <row r="242" spans="1:12">
      <c r="A242" s="3" t="s">
        <v>494</v>
      </c>
      <c r="B242" s="3" t="s">
        <v>25</v>
      </c>
      <c r="C242" s="3" t="s">
        <v>356</v>
      </c>
      <c r="D242" s="3" t="s">
        <v>495</v>
      </c>
      <c r="E242" s="6">
        <v>142676.84</v>
      </c>
      <c r="F242" s="3" t="s">
        <v>343</v>
      </c>
      <c r="G242" s="4" t="s">
        <v>121</v>
      </c>
      <c r="H242" s="4" t="s">
        <v>269</v>
      </c>
      <c r="I242" s="3" t="s">
        <v>450</v>
      </c>
      <c r="J242" s="4" t="s">
        <v>121</v>
      </c>
      <c r="K242" s="3" t="s">
        <v>23</v>
      </c>
      <c r="L242" s="4" t="s">
        <v>498</v>
      </c>
    </row>
    <row r="243" spans="1:12">
      <c r="A243" s="3" t="s">
        <v>496</v>
      </c>
      <c r="B243" s="3" t="s">
        <v>25</v>
      </c>
      <c r="C243" s="3" t="s">
        <v>358</v>
      </c>
      <c r="D243" s="3" t="s">
        <v>495</v>
      </c>
      <c r="E243" s="6">
        <v>17378.25</v>
      </c>
      <c r="F243" s="3" t="s">
        <v>343</v>
      </c>
      <c r="G243" s="4" t="s">
        <v>121</v>
      </c>
      <c r="H243" s="4" t="s">
        <v>269</v>
      </c>
      <c r="I243" s="3" t="s">
        <v>450</v>
      </c>
      <c r="J243" s="4" t="s">
        <v>121</v>
      </c>
      <c r="K243" s="3" t="s">
        <v>23</v>
      </c>
      <c r="L243" s="4" t="s">
        <v>498</v>
      </c>
    </row>
    <row r="244" spans="1:12">
      <c r="A244" s="3" t="s">
        <v>497</v>
      </c>
      <c r="B244" s="3" t="s">
        <v>25</v>
      </c>
      <c r="C244" s="3" t="s">
        <v>359</v>
      </c>
      <c r="D244" s="3" t="s">
        <v>495</v>
      </c>
      <c r="E244" s="6">
        <v>1240.73</v>
      </c>
      <c r="F244" s="3" t="s">
        <v>343</v>
      </c>
      <c r="G244" s="4" t="s">
        <v>121</v>
      </c>
      <c r="H244" s="4" t="s">
        <v>269</v>
      </c>
      <c r="I244" s="3" t="s">
        <v>450</v>
      </c>
      <c r="J244" s="4" t="s">
        <v>121</v>
      </c>
      <c r="K244" s="3" t="s">
        <v>23</v>
      </c>
      <c r="L244" s="4" t="s">
        <v>498</v>
      </c>
    </row>
    <row r="245" spans="1:12">
      <c r="A245" s="3" t="s">
        <v>494</v>
      </c>
      <c r="B245" s="3" t="s">
        <v>25</v>
      </c>
      <c r="C245" s="3" t="s">
        <v>356</v>
      </c>
      <c r="D245" s="3" t="s">
        <v>495</v>
      </c>
      <c r="E245" s="6">
        <v>172840.77</v>
      </c>
      <c r="F245" s="3" t="s">
        <v>343</v>
      </c>
      <c r="G245" s="4" t="s">
        <v>160</v>
      </c>
      <c r="H245" s="4" t="s">
        <v>274</v>
      </c>
      <c r="I245" s="3" t="s">
        <v>452</v>
      </c>
      <c r="J245" s="4" t="s">
        <v>160</v>
      </c>
      <c r="K245" s="3" t="s">
        <v>23</v>
      </c>
      <c r="L245" s="4" t="s">
        <v>517</v>
      </c>
    </row>
    <row r="246" spans="1:12">
      <c r="A246" s="3" t="s">
        <v>496</v>
      </c>
      <c r="B246" s="3" t="s">
        <v>25</v>
      </c>
      <c r="C246" s="3" t="s">
        <v>358</v>
      </c>
      <c r="D246" s="3" t="s">
        <v>495</v>
      </c>
      <c r="E246" s="6">
        <v>17191.88</v>
      </c>
      <c r="F246" s="3" t="s">
        <v>343</v>
      </c>
      <c r="G246" s="4" t="s">
        <v>160</v>
      </c>
      <c r="H246" s="4" t="s">
        <v>274</v>
      </c>
      <c r="I246" s="3" t="s">
        <v>452</v>
      </c>
      <c r="J246" s="4" t="s">
        <v>160</v>
      </c>
      <c r="K246" s="3" t="s">
        <v>23</v>
      </c>
      <c r="L246" s="4" t="s">
        <v>517</v>
      </c>
    </row>
    <row r="247" spans="1:12">
      <c r="A247" s="3" t="s">
        <v>497</v>
      </c>
      <c r="B247" s="3" t="s">
        <v>25</v>
      </c>
      <c r="C247" s="3" t="s">
        <v>359</v>
      </c>
      <c r="D247" s="3" t="s">
        <v>495</v>
      </c>
      <c r="E247" s="6">
        <v>1626.98</v>
      </c>
      <c r="F247" s="3" t="s">
        <v>343</v>
      </c>
      <c r="G247" s="4" t="s">
        <v>160</v>
      </c>
      <c r="H247" s="4" t="s">
        <v>274</v>
      </c>
      <c r="I247" s="3" t="s">
        <v>452</v>
      </c>
      <c r="J247" s="4" t="s">
        <v>160</v>
      </c>
      <c r="K247" s="3" t="s">
        <v>23</v>
      </c>
      <c r="L247" s="4" t="s">
        <v>517</v>
      </c>
    </row>
    <row r="248" spans="1:12">
      <c r="A248" s="3" t="s">
        <v>494</v>
      </c>
      <c r="B248" s="3" t="s">
        <v>25</v>
      </c>
      <c r="C248" s="3" t="s">
        <v>356</v>
      </c>
      <c r="D248" s="3" t="s">
        <v>495</v>
      </c>
      <c r="E248" s="6">
        <v>143406.26</v>
      </c>
      <c r="F248" s="3" t="s">
        <v>343</v>
      </c>
      <c r="G248" s="4" t="s">
        <v>146</v>
      </c>
      <c r="H248" s="4" t="s">
        <v>279</v>
      </c>
      <c r="I248" s="3" t="s">
        <v>454</v>
      </c>
      <c r="J248" s="4" t="s">
        <v>146</v>
      </c>
      <c r="K248" s="3" t="s">
        <v>23</v>
      </c>
      <c r="L248" s="4" t="s">
        <v>230</v>
      </c>
    </row>
    <row r="249" spans="1:12">
      <c r="A249" s="3" t="s">
        <v>496</v>
      </c>
      <c r="B249" s="3" t="s">
        <v>25</v>
      </c>
      <c r="C249" s="3" t="s">
        <v>358</v>
      </c>
      <c r="D249" s="3" t="s">
        <v>495</v>
      </c>
      <c r="E249" s="6">
        <v>17317.59</v>
      </c>
      <c r="F249" s="3" t="s">
        <v>343</v>
      </c>
      <c r="G249" s="4" t="s">
        <v>146</v>
      </c>
      <c r="H249" s="4" t="s">
        <v>279</v>
      </c>
      <c r="I249" s="3" t="s">
        <v>454</v>
      </c>
      <c r="J249" s="4" t="s">
        <v>146</v>
      </c>
      <c r="K249" s="3" t="s">
        <v>23</v>
      </c>
      <c r="L249" s="4" t="s">
        <v>230</v>
      </c>
    </row>
    <row r="250" spans="1:12">
      <c r="A250" s="3" t="s">
        <v>497</v>
      </c>
      <c r="B250" s="3" t="s">
        <v>25</v>
      </c>
      <c r="C250" s="3" t="s">
        <v>359</v>
      </c>
      <c r="D250" s="3" t="s">
        <v>495</v>
      </c>
      <c r="E250" s="6">
        <v>1346.59</v>
      </c>
      <c r="F250" s="3" t="s">
        <v>343</v>
      </c>
      <c r="G250" s="4" t="s">
        <v>146</v>
      </c>
      <c r="H250" s="4" t="s">
        <v>279</v>
      </c>
      <c r="I250" s="3" t="s">
        <v>454</v>
      </c>
      <c r="J250" s="4" t="s">
        <v>146</v>
      </c>
      <c r="K250" s="3" t="s">
        <v>23</v>
      </c>
      <c r="L250" s="4" t="s">
        <v>230</v>
      </c>
    </row>
    <row r="251" spans="1:12">
      <c r="A251" s="3" t="s">
        <v>494</v>
      </c>
      <c r="B251" s="3" t="s">
        <v>25</v>
      </c>
      <c r="C251" s="3" t="s">
        <v>356</v>
      </c>
      <c r="D251" s="3" t="s">
        <v>495</v>
      </c>
      <c r="E251" s="6">
        <v>154453.13</v>
      </c>
      <c r="F251" s="3" t="s">
        <v>343</v>
      </c>
      <c r="G251" s="4" t="s">
        <v>185</v>
      </c>
      <c r="H251" s="4" t="s">
        <v>185</v>
      </c>
      <c r="I251" s="3" t="s">
        <v>456</v>
      </c>
      <c r="J251" s="4" t="s">
        <v>504</v>
      </c>
      <c r="K251" s="3" t="s">
        <v>23</v>
      </c>
      <c r="L251" s="4" t="s">
        <v>518</v>
      </c>
    </row>
    <row r="252" spans="1:12">
      <c r="A252" s="3" t="s">
        <v>496</v>
      </c>
      <c r="B252" s="3" t="s">
        <v>25</v>
      </c>
      <c r="C252" s="3" t="s">
        <v>358</v>
      </c>
      <c r="D252" s="3" t="s">
        <v>495</v>
      </c>
      <c r="E252" s="6">
        <v>15824.23</v>
      </c>
      <c r="F252" s="3" t="s">
        <v>343</v>
      </c>
      <c r="G252" s="4" t="s">
        <v>185</v>
      </c>
      <c r="H252" s="4" t="s">
        <v>185</v>
      </c>
      <c r="I252" s="3" t="s">
        <v>456</v>
      </c>
      <c r="J252" s="4" t="s">
        <v>504</v>
      </c>
      <c r="K252" s="3" t="s">
        <v>23</v>
      </c>
      <c r="L252" s="4" t="s">
        <v>518</v>
      </c>
    </row>
    <row r="253" spans="1:12">
      <c r="A253" s="3" t="s">
        <v>497</v>
      </c>
      <c r="B253" s="3" t="s">
        <v>25</v>
      </c>
      <c r="C253" s="3" t="s">
        <v>359</v>
      </c>
      <c r="D253" s="3" t="s">
        <v>495</v>
      </c>
      <c r="E253" s="6">
        <v>1525.59</v>
      </c>
      <c r="F253" s="3" t="s">
        <v>343</v>
      </c>
      <c r="G253" s="4" t="s">
        <v>185</v>
      </c>
      <c r="H253" s="4" t="s">
        <v>185</v>
      </c>
      <c r="I253" s="3" t="s">
        <v>456</v>
      </c>
      <c r="J253" s="4" t="s">
        <v>504</v>
      </c>
      <c r="K253" s="3" t="s">
        <v>23</v>
      </c>
      <c r="L253" s="4" t="s">
        <v>518</v>
      </c>
    </row>
    <row r="254" spans="1:12">
      <c r="A254" s="3" t="s">
        <v>494</v>
      </c>
      <c r="B254" s="3" t="s">
        <v>25</v>
      </c>
      <c r="C254" s="3" t="s">
        <v>356</v>
      </c>
      <c r="D254" s="3" t="s">
        <v>495</v>
      </c>
      <c r="E254" s="6">
        <v>151540.47</v>
      </c>
      <c r="F254" s="3" t="s">
        <v>343</v>
      </c>
      <c r="G254" s="4" t="s">
        <v>199</v>
      </c>
      <c r="H254" s="4" t="s">
        <v>86</v>
      </c>
      <c r="I254" s="3" t="s">
        <v>458</v>
      </c>
      <c r="J254" s="4" t="s">
        <v>199</v>
      </c>
      <c r="K254" s="3" t="s">
        <v>23</v>
      </c>
      <c r="L254" s="4" t="s">
        <v>512</v>
      </c>
    </row>
    <row r="255" spans="1:12">
      <c r="A255" s="3" t="s">
        <v>496</v>
      </c>
      <c r="B255" s="3" t="s">
        <v>25</v>
      </c>
      <c r="C255" s="3" t="s">
        <v>358</v>
      </c>
      <c r="D255" s="3" t="s">
        <v>495</v>
      </c>
      <c r="E255" s="6">
        <v>17711.099999999999</v>
      </c>
      <c r="F255" s="3" t="s">
        <v>343</v>
      </c>
      <c r="G255" s="4" t="s">
        <v>199</v>
      </c>
      <c r="H255" s="4" t="s">
        <v>86</v>
      </c>
      <c r="I255" s="3" t="s">
        <v>458</v>
      </c>
      <c r="J255" s="4" t="s">
        <v>199</v>
      </c>
      <c r="K255" s="3" t="s">
        <v>23</v>
      </c>
      <c r="L255" s="4" t="s">
        <v>512</v>
      </c>
    </row>
    <row r="256" spans="1:12">
      <c r="A256" s="3" t="s">
        <v>497</v>
      </c>
      <c r="B256" s="3" t="s">
        <v>25</v>
      </c>
      <c r="C256" s="3" t="s">
        <v>359</v>
      </c>
      <c r="D256" s="3" t="s">
        <v>495</v>
      </c>
      <c r="E256" s="6">
        <v>1269.73</v>
      </c>
      <c r="F256" s="3" t="s">
        <v>343</v>
      </c>
      <c r="G256" s="4" t="s">
        <v>199</v>
      </c>
      <c r="H256" s="4" t="s">
        <v>86</v>
      </c>
      <c r="I256" s="3" t="s">
        <v>458</v>
      </c>
      <c r="J256" s="4" t="s">
        <v>199</v>
      </c>
      <c r="K256" s="3" t="s">
        <v>23</v>
      </c>
      <c r="L256" s="4" t="s">
        <v>512</v>
      </c>
    </row>
    <row r="257" spans="1:12">
      <c r="A257" s="3" t="s">
        <v>494</v>
      </c>
      <c r="B257" s="3" t="s">
        <v>25</v>
      </c>
      <c r="C257" s="3" t="s">
        <v>356</v>
      </c>
      <c r="D257" s="3" t="s">
        <v>495</v>
      </c>
      <c r="E257" s="6">
        <v>198716.43</v>
      </c>
      <c r="F257" s="3" t="s">
        <v>343</v>
      </c>
      <c r="G257" s="4" t="s">
        <v>49</v>
      </c>
      <c r="H257" s="4" t="s">
        <v>289</v>
      </c>
      <c r="I257" s="3" t="s">
        <v>460</v>
      </c>
      <c r="J257" s="4" t="s">
        <v>49</v>
      </c>
      <c r="K257" s="3" t="s">
        <v>23</v>
      </c>
      <c r="L257" s="4" t="s">
        <v>505</v>
      </c>
    </row>
    <row r="258" spans="1:12">
      <c r="A258" s="3" t="s">
        <v>496</v>
      </c>
      <c r="B258" s="3" t="s">
        <v>25</v>
      </c>
      <c r="C258" s="3" t="s">
        <v>358</v>
      </c>
      <c r="D258" s="3" t="s">
        <v>495</v>
      </c>
      <c r="E258" s="6">
        <v>17393.61</v>
      </c>
      <c r="F258" s="3" t="s">
        <v>343</v>
      </c>
      <c r="G258" s="4" t="s">
        <v>49</v>
      </c>
      <c r="H258" s="4" t="s">
        <v>289</v>
      </c>
      <c r="I258" s="3" t="s">
        <v>460</v>
      </c>
      <c r="J258" s="4" t="s">
        <v>49</v>
      </c>
      <c r="K258" s="3" t="s">
        <v>23</v>
      </c>
      <c r="L258" s="4" t="s">
        <v>505</v>
      </c>
    </row>
    <row r="259" spans="1:12">
      <c r="A259" s="3" t="s">
        <v>497</v>
      </c>
      <c r="B259" s="3" t="s">
        <v>25</v>
      </c>
      <c r="C259" s="3" t="s">
        <v>359</v>
      </c>
      <c r="D259" s="3" t="s">
        <v>495</v>
      </c>
      <c r="E259" s="6">
        <v>1615.26</v>
      </c>
      <c r="F259" s="3" t="s">
        <v>343</v>
      </c>
      <c r="G259" s="4" t="s">
        <v>49</v>
      </c>
      <c r="H259" s="4" t="s">
        <v>289</v>
      </c>
      <c r="I259" s="3" t="s">
        <v>460</v>
      </c>
      <c r="J259" s="4" t="s">
        <v>49</v>
      </c>
      <c r="K259" s="3" t="s">
        <v>23</v>
      </c>
      <c r="L259" s="4" t="s">
        <v>505</v>
      </c>
    </row>
    <row r="260" spans="1:12">
      <c r="A260" s="3" t="s">
        <v>496</v>
      </c>
      <c r="B260" s="3" t="s">
        <v>25</v>
      </c>
      <c r="C260" s="3" t="s">
        <v>358</v>
      </c>
      <c r="D260" s="3" t="s">
        <v>495</v>
      </c>
      <c r="E260" s="6">
        <v>17341.86</v>
      </c>
      <c r="F260" s="3" t="s">
        <v>343</v>
      </c>
      <c r="G260" s="4" t="s">
        <v>179</v>
      </c>
      <c r="H260" s="4" t="s">
        <v>93</v>
      </c>
      <c r="I260" s="3" t="s">
        <v>462</v>
      </c>
      <c r="J260" s="4" t="s">
        <v>179</v>
      </c>
      <c r="K260" s="3" t="s">
        <v>23</v>
      </c>
      <c r="L260" s="4" t="s">
        <v>507</v>
      </c>
    </row>
    <row r="261" spans="1:12">
      <c r="A261" s="3" t="s">
        <v>494</v>
      </c>
      <c r="B261" s="3" t="s">
        <v>25</v>
      </c>
      <c r="C261" s="3" t="s">
        <v>356</v>
      </c>
      <c r="D261" s="3" t="s">
        <v>495</v>
      </c>
      <c r="E261" s="6">
        <v>151021.41</v>
      </c>
      <c r="F261" s="3" t="s">
        <v>343</v>
      </c>
      <c r="G261" s="4" t="s">
        <v>179</v>
      </c>
      <c r="H261" s="4" t="s">
        <v>93</v>
      </c>
      <c r="I261" s="3" t="s">
        <v>462</v>
      </c>
      <c r="J261" s="4" t="s">
        <v>179</v>
      </c>
      <c r="K261" s="3" t="s">
        <v>23</v>
      </c>
      <c r="L261" s="4" t="s">
        <v>507</v>
      </c>
    </row>
    <row r="262" spans="1:12">
      <c r="A262" s="3" t="s">
        <v>497</v>
      </c>
      <c r="B262" s="3" t="s">
        <v>25</v>
      </c>
      <c r="C262" s="3" t="s">
        <v>359</v>
      </c>
      <c r="D262" s="3" t="s">
        <v>495</v>
      </c>
      <c r="E262" s="6">
        <v>1239.7</v>
      </c>
      <c r="F262" s="3" t="s">
        <v>343</v>
      </c>
      <c r="G262" s="4" t="s">
        <v>179</v>
      </c>
      <c r="H262" s="4" t="s">
        <v>93</v>
      </c>
      <c r="I262" s="3" t="s">
        <v>462</v>
      </c>
      <c r="J262" s="4" t="s">
        <v>179</v>
      </c>
      <c r="K262" s="3" t="s">
        <v>23</v>
      </c>
      <c r="L262" s="4" t="s">
        <v>507</v>
      </c>
    </row>
    <row r="263" spans="1:12">
      <c r="A263" s="3" t="s">
        <v>494</v>
      </c>
      <c r="B263" s="3" t="s">
        <v>25</v>
      </c>
      <c r="C263" s="3" t="s">
        <v>356</v>
      </c>
      <c r="D263" s="3" t="s">
        <v>495</v>
      </c>
      <c r="E263" s="6">
        <v>153160.92000000001</v>
      </c>
      <c r="F263" s="3" t="s">
        <v>343</v>
      </c>
      <c r="G263" s="4" t="s">
        <v>133</v>
      </c>
      <c r="H263" s="4" t="s">
        <v>298</v>
      </c>
      <c r="I263" s="3" t="s">
        <v>464</v>
      </c>
      <c r="J263" s="4" t="s">
        <v>133</v>
      </c>
      <c r="K263" s="3" t="s">
        <v>23</v>
      </c>
      <c r="L263" s="4" t="s">
        <v>56</v>
      </c>
    </row>
    <row r="264" spans="1:12">
      <c r="A264" s="3" t="s">
        <v>496</v>
      </c>
      <c r="B264" s="3" t="s">
        <v>25</v>
      </c>
      <c r="C264" s="3" t="s">
        <v>358</v>
      </c>
      <c r="D264" s="3" t="s">
        <v>495</v>
      </c>
      <c r="E264" s="6">
        <v>18855.48</v>
      </c>
      <c r="F264" s="3" t="s">
        <v>343</v>
      </c>
      <c r="G264" s="4" t="s">
        <v>133</v>
      </c>
      <c r="H264" s="4" t="s">
        <v>298</v>
      </c>
      <c r="I264" s="3" t="s">
        <v>464</v>
      </c>
      <c r="J264" s="4" t="s">
        <v>133</v>
      </c>
      <c r="K264" s="3" t="s">
        <v>23</v>
      </c>
      <c r="L264" s="4" t="s">
        <v>56</v>
      </c>
    </row>
    <row r="265" spans="1:12">
      <c r="A265" s="3" t="s">
        <v>497</v>
      </c>
      <c r="B265" s="3" t="s">
        <v>25</v>
      </c>
      <c r="C265" s="3" t="s">
        <v>359</v>
      </c>
      <c r="D265" s="3" t="s">
        <v>495</v>
      </c>
      <c r="E265" s="6">
        <v>1164.27</v>
      </c>
      <c r="F265" s="3" t="s">
        <v>343</v>
      </c>
      <c r="G265" s="4" t="s">
        <v>133</v>
      </c>
      <c r="H265" s="4" t="s">
        <v>298</v>
      </c>
      <c r="I265" s="3" t="s">
        <v>464</v>
      </c>
      <c r="J265" s="4" t="s">
        <v>133</v>
      </c>
      <c r="K265" s="3" t="s">
        <v>23</v>
      </c>
      <c r="L265" s="4" t="s">
        <v>56</v>
      </c>
    </row>
    <row r="266" spans="1:12">
      <c r="A266" s="3" t="s">
        <v>494</v>
      </c>
      <c r="B266" s="3" t="s">
        <v>25</v>
      </c>
      <c r="C266" s="3" t="s">
        <v>356</v>
      </c>
      <c r="D266" s="3" t="s">
        <v>495</v>
      </c>
      <c r="E266" s="6">
        <v>135285.38</v>
      </c>
      <c r="F266" s="3" t="s">
        <v>343</v>
      </c>
      <c r="G266" s="4" t="s">
        <v>174</v>
      </c>
      <c r="H266" s="4" t="s">
        <v>96</v>
      </c>
      <c r="I266" s="3" t="s">
        <v>466</v>
      </c>
      <c r="J266" s="4" t="s">
        <v>174</v>
      </c>
      <c r="K266" s="3" t="s">
        <v>23</v>
      </c>
      <c r="L266" s="4" t="s">
        <v>408</v>
      </c>
    </row>
    <row r="267" spans="1:12">
      <c r="A267" s="3" t="s">
        <v>496</v>
      </c>
      <c r="B267" s="3" t="s">
        <v>25</v>
      </c>
      <c r="C267" s="3" t="s">
        <v>358</v>
      </c>
      <c r="D267" s="3" t="s">
        <v>495</v>
      </c>
      <c r="E267" s="6">
        <v>16281.4</v>
      </c>
      <c r="F267" s="3" t="s">
        <v>343</v>
      </c>
      <c r="G267" s="4" t="s">
        <v>174</v>
      </c>
      <c r="H267" s="4" t="s">
        <v>96</v>
      </c>
      <c r="I267" s="3" t="s">
        <v>466</v>
      </c>
      <c r="J267" s="4" t="s">
        <v>174</v>
      </c>
      <c r="K267" s="3" t="s">
        <v>23</v>
      </c>
      <c r="L267" s="4" t="s">
        <v>408</v>
      </c>
    </row>
    <row r="268" spans="1:12">
      <c r="A268" s="3" t="s">
        <v>497</v>
      </c>
      <c r="B268" s="3" t="s">
        <v>25</v>
      </c>
      <c r="C268" s="3" t="s">
        <v>359</v>
      </c>
      <c r="D268" s="3" t="s">
        <v>495</v>
      </c>
      <c r="E268" s="6">
        <v>1075.74</v>
      </c>
      <c r="F268" s="3" t="s">
        <v>343</v>
      </c>
      <c r="G268" s="4" t="s">
        <v>174</v>
      </c>
      <c r="H268" s="4" t="s">
        <v>96</v>
      </c>
      <c r="I268" s="3" t="s">
        <v>466</v>
      </c>
      <c r="J268" s="4" t="s">
        <v>174</v>
      </c>
      <c r="K268" s="3" t="s">
        <v>23</v>
      </c>
      <c r="L268" s="4" t="s">
        <v>408</v>
      </c>
    </row>
    <row r="269" spans="1:12">
      <c r="A269" s="3" t="s">
        <v>494</v>
      </c>
      <c r="B269" s="3" t="s">
        <v>25</v>
      </c>
      <c r="C269" s="3" t="s">
        <v>356</v>
      </c>
      <c r="D269" s="3" t="s">
        <v>495</v>
      </c>
      <c r="E269" s="6">
        <v>129631.13</v>
      </c>
      <c r="F269" s="3" t="s">
        <v>343</v>
      </c>
      <c r="G269" s="4" t="s">
        <v>128</v>
      </c>
      <c r="H269" s="4" t="s">
        <v>128</v>
      </c>
      <c r="I269" s="3" t="s">
        <v>468</v>
      </c>
      <c r="J269" s="4" t="s">
        <v>519</v>
      </c>
      <c r="K269" s="3" t="s">
        <v>23</v>
      </c>
      <c r="L269" s="4" t="s">
        <v>59</v>
      </c>
    </row>
    <row r="270" spans="1:12">
      <c r="A270" s="3" t="s">
        <v>496</v>
      </c>
      <c r="B270" s="3" t="s">
        <v>25</v>
      </c>
      <c r="C270" s="3" t="s">
        <v>358</v>
      </c>
      <c r="D270" s="3" t="s">
        <v>495</v>
      </c>
      <c r="E270" s="6">
        <v>17039.75</v>
      </c>
      <c r="F270" s="3" t="s">
        <v>343</v>
      </c>
      <c r="G270" s="4" t="s">
        <v>128</v>
      </c>
      <c r="H270" s="4" t="s">
        <v>128</v>
      </c>
      <c r="I270" s="3" t="s">
        <v>468</v>
      </c>
      <c r="J270" s="4" t="s">
        <v>519</v>
      </c>
      <c r="K270" s="3" t="s">
        <v>23</v>
      </c>
      <c r="L270" s="4" t="s">
        <v>59</v>
      </c>
    </row>
    <row r="271" spans="1:12">
      <c r="A271" s="3" t="s">
        <v>497</v>
      </c>
      <c r="B271" s="3" t="s">
        <v>25</v>
      </c>
      <c r="C271" s="3" t="s">
        <v>359</v>
      </c>
      <c r="D271" s="3" t="s">
        <v>495</v>
      </c>
      <c r="E271" s="6">
        <v>1290.57</v>
      </c>
      <c r="F271" s="3" t="s">
        <v>343</v>
      </c>
      <c r="G271" s="4" t="s">
        <v>128</v>
      </c>
      <c r="H271" s="4" t="s">
        <v>128</v>
      </c>
      <c r="I271" s="3" t="s">
        <v>468</v>
      </c>
      <c r="J271" s="4" t="s">
        <v>519</v>
      </c>
      <c r="K271" s="3" t="s">
        <v>23</v>
      </c>
      <c r="L271" s="4" t="s">
        <v>59</v>
      </c>
    </row>
    <row r="272" spans="1:12">
      <c r="A272" s="3" t="s">
        <v>496</v>
      </c>
      <c r="B272" s="3" t="s">
        <v>25</v>
      </c>
      <c r="C272" s="3" t="s">
        <v>358</v>
      </c>
      <c r="D272" s="3" t="s">
        <v>495</v>
      </c>
      <c r="E272" s="6">
        <v>17185.349999999999</v>
      </c>
      <c r="F272" s="3" t="s">
        <v>343</v>
      </c>
      <c r="G272" s="4" t="s">
        <v>167</v>
      </c>
      <c r="H272" s="4" t="s">
        <v>103</v>
      </c>
      <c r="I272" s="3" t="s">
        <v>470</v>
      </c>
      <c r="J272" s="4" t="s">
        <v>167</v>
      </c>
      <c r="K272" s="3" t="s">
        <v>23</v>
      </c>
      <c r="L272" s="4" t="s">
        <v>506</v>
      </c>
    </row>
    <row r="273" spans="1:12">
      <c r="A273" s="3" t="s">
        <v>494</v>
      </c>
      <c r="B273" s="3" t="s">
        <v>25</v>
      </c>
      <c r="C273" s="3" t="s">
        <v>356</v>
      </c>
      <c r="D273" s="3" t="s">
        <v>495</v>
      </c>
      <c r="E273" s="6">
        <v>136825.28</v>
      </c>
      <c r="F273" s="3" t="s">
        <v>343</v>
      </c>
      <c r="G273" s="4" t="s">
        <v>167</v>
      </c>
      <c r="H273" s="4" t="s">
        <v>103</v>
      </c>
      <c r="I273" s="3" t="s">
        <v>470</v>
      </c>
      <c r="J273" s="4" t="s">
        <v>167</v>
      </c>
      <c r="K273" s="3" t="s">
        <v>23</v>
      </c>
      <c r="L273" s="4" t="s">
        <v>506</v>
      </c>
    </row>
    <row r="274" spans="1:12">
      <c r="A274" s="3" t="s">
        <v>497</v>
      </c>
      <c r="B274" s="3" t="s">
        <v>25</v>
      </c>
      <c r="C274" s="3" t="s">
        <v>359</v>
      </c>
      <c r="D274" s="3" t="s">
        <v>495</v>
      </c>
      <c r="E274" s="6">
        <v>1146.51</v>
      </c>
      <c r="F274" s="3" t="s">
        <v>343</v>
      </c>
      <c r="G274" s="4" t="s">
        <v>167</v>
      </c>
      <c r="H274" s="4" t="s">
        <v>103</v>
      </c>
      <c r="I274" s="3" t="s">
        <v>470</v>
      </c>
      <c r="J274" s="4" t="s">
        <v>167</v>
      </c>
      <c r="K274" s="3" t="s">
        <v>23</v>
      </c>
      <c r="L274" s="4" t="s">
        <v>506</v>
      </c>
    </row>
    <row r="275" spans="1:12">
      <c r="A275" s="3" t="s">
        <v>496</v>
      </c>
      <c r="B275" s="3" t="s">
        <v>25</v>
      </c>
      <c r="C275" s="3" t="s">
        <v>358</v>
      </c>
      <c r="D275" s="3" t="s">
        <v>495</v>
      </c>
      <c r="E275" s="6">
        <v>18436.060000000001</v>
      </c>
      <c r="F275" s="3" t="s">
        <v>343</v>
      </c>
      <c r="G275" s="4" t="s">
        <v>153</v>
      </c>
      <c r="H275" s="4" t="s">
        <v>258</v>
      </c>
      <c r="I275" s="3" t="s">
        <v>472</v>
      </c>
      <c r="J275" s="4" t="s">
        <v>153</v>
      </c>
      <c r="K275" s="3" t="s">
        <v>23</v>
      </c>
      <c r="L275" s="4" t="s">
        <v>520</v>
      </c>
    </row>
    <row r="276" spans="1:12">
      <c r="A276" s="3" t="s">
        <v>494</v>
      </c>
      <c r="B276" s="3" t="s">
        <v>25</v>
      </c>
      <c r="C276" s="3" t="s">
        <v>356</v>
      </c>
      <c r="D276" s="3" t="s">
        <v>495</v>
      </c>
      <c r="E276" s="6">
        <v>131907.6</v>
      </c>
      <c r="F276" s="3" t="s">
        <v>343</v>
      </c>
      <c r="G276" s="4" t="s">
        <v>153</v>
      </c>
      <c r="H276" s="4" t="s">
        <v>258</v>
      </c>
      <c r="I276" s="3" t="s">
        <v>472</v>
      </c>
      <c r="J276" s="4" t="s">
        <v>153</v>
      </c>
      <c r="K276" s="3" t="s">
        <v>23</v>
      </c>
      <c r="L276" s="4" t="s">
        <v>520</v>
      </c>
    </row>
    <row r="277" spans="1:12">
      <c r="A277" s="3" t="s">
        <v>497</v>
      </c>
      <c r="B277" s="3" t="s">
        <v>25</v>
      </c>
      <c r="C277" s="3" t="s">
        <v>359</v>
      </c>
      <c r="D277" s="3" t="s">
        <v>495</v>
      </c>
      <c r="E277" s="6">
        <v>1170.8699999999999</v>
      </c>
      <c r="F277" s="3" t="s">
        <v>343</v>
      </c>
      <c r="G277" s="4" t="s">
        <v>153</v>
      </c>
      <c r="H277" s="4" t="s">
        <v>258</v>
      </c>
      <c r="I277" s="3" t="s">
        <v>472</v>
      </c>
      <c r="J277" s="4" t="s">
        <v>153</v>
      </c>
      <c r="K277" s="3" t="s">
        <v>23</v>
      </c>
      <c r="L277" s="4" t="s">
        <v>520</v>
      </c>
    </row>
    <row r="278" spans="1:12">
      <c r="A278" s="3" t="s">
        <v>496</v>
      </c>
      <c r="B278" s="3" t="s">
        <v>25</v>
      </c>
      <c r="C278" s="3" t="s">
        <v>358</v>
      </c>
      <c r="D278" s="3" t="s">
        <v>495</v>
      </c>
      <c r="E278" s="6">
        <v>17149.72</v>
      </c>
      <c r="F278" s="3" t="s">
        <v>343</v>
      </c>
      <c r="G278" s="4" t="s">
        <v>192</v>
      </c>
      <c r="H278" s="4" t="s">
        <v>192</v>
      </c>
      <c r="I278" s="3" t="s">
        <v>474</v>
      </c>
      <c r="J278" s="4" t="s">
        <v>521</v>
      </c>
      <c r="K278" s="3" t="s">
        <v>23</v>
      </c>
      <c r="L278" s="4" t="s">
        <v>110</v>
      </c>
    </row>
    <row r="279" spans="1:12">
      <c r="A279" s="3" t="s">
        <v>494</v>
      </c>
      <c r="B279" s="3" t="s">
        <v>25</v>
      </c>
      <c r="C279" s="3" t="s">
        <v>356</v>
      </c>
      <c r="D279" s="3" t="s">
        <v>495</v>
      </c>
      <c r="E279" s="6">
        <v>145743.07</v>
      </c>
      <c r="F279" s="3" t="s">
        <v>343</v>
      </c>
      <c r="G279" s="4" t="s">
        <v>192</v>
      </c>
      <c r="H279" s="4" t="s">
        <v>192</v>
      </c>
      <c r="I279" s="3" t="s">
        <v>474</v>
      </c>
      <c r="J279" s="4" t="s">
        <v>521</v>
      </c>
      <c r="K279" s="3" t="s">
        <v>23</v>
      </c>
      <c r="L279" s="4" t="s">
        <v>110</v>
      </c>
    </row>
    <row r="280" spans="1:12">
      <c r="A280" s="3" t="s">
        <v>497</v>
      </c>
      <c r="B280" s="3" t="s">
        <v>25</v>
      </c>
      <c r="C280" s="3" t="s">
        <v>359</v>
      </c>
      <c r="D280" s="3" t="s">
        <v>495</v>
      </c>
      <c r="E280" s="6">
        <v>1235.29</v>
      </c>
      <c r="F280" s="3" t="s">
        <v>343</v>
      </c>
      <c r="G280" s="4" t="s">
        <v>192</v>
      </c>
      <c r="H280" s="4" t="s">
        <v>192</v>
      </c>
      <c r="I280" s="3" t="s">
        <v>474</v>
      </c>
      <c r="J280" s="4" t="s">
        <v>521</v>
      </c>
      <c r="K280" s="3" t="s">
        <v>23</v>
      </c>
      <c r="L280" s="4" t="s">
        <v>110</v>
      </c>
    </row>
    <row r="281" spans="1:12">
      <c r="A281" s="3" t="s">
        <v>497</v>
      </c>
      <c r="B281" s="3" t="s">
        <v>25</v>
      </c>
      <c r="C281" s="3" t="s">
        <v>359</v>
      </c>
      <c r="D281" s="3" t="s">
        <v>495</v>
      </c>
      <c r="E281" s="6">
        <v>1791.7</v>
      </c>
      <c r="F281" s="3" t="s">
        <v>343</v>
      </c>
      <c r="G281" s="4" t="s">
        <v>557</v>
      </c>
      <c r="H281" s="4" t="s">
        <v>568</v>
      </c>
      <c r="I281" s="3" t="s">
        <v>942</v>
      </c>
      <c r="J281" s="4" t="s">
        <v>557</v>
      </c>
      <c r="K281" s="3" t="s">
        <v>23</v>
      </c>
      <c r="L281" s="4" t="s">
        <v>862</v>
      </c>
    </row>
    <row r="282" spans="1:12">
      <c r="A282" s="3" t="s">
        <v>494</v>
      </c>
      <c r="B282" s="3" t="s">
        <v>25</v>
      </c>
      <c r="C282" s="3" t="s">
        <v>356</v>
      </c>
      <c r="D282" s="3" t="s">
        <v>495</v>
      </c>
      <c r="E282" s="6">
        <v>147444.04</v>
      </c>
      <c r="F282" s="3" t="s">
        <v>343</v>
      </c>
      <c r="G282" s="4" t="s">
        <v>557</v>
      </c>
      <c r="H282" s="4" t="s">
        <v>568</v>
      </c>
      <c r="I282" s="3" t="s">
        <v>942</v>
      </c>
      <c r="J282" s="4" t="s">
        <v>557</v>
      </c>
      <c r="K282" s="3" t="s">
        <v>23</v>
      </c>
      <c r="L282" s="4" t="s">
        <v>862</v>
      </c>
    </row>
    <row r="283" spans="1:12">
      <c r="A283" s="3" t="s">
        <v>496</v>
      </c>
      <c r="B283" s="3" t="s">
        <v>25</v>
      </c>
      <c r="C283" s="3" t="s">
        <v>358</v>
      </c>
      <c r="D283" s="3" t="s">
        <v>495</v>
      </c>
      <c r="E283" s="6">
        <v>18720.009999999998</v>
      </c>
      <c r="F283" s="3" t="s">
        <v>343</v>
      </c>
      <c r="G283" s="4" t="s">
        <v>557</v>
      </c>
      <c r="H283" s="4" t="s">
        <v>568</v>
      </c>
      <c r="I283" s="3" t="s">
        <v>942</v>
      </c>
      <c r="J283" s="4" t="s">
        <v>557</v>
      </c>
      <c r="K283" s="3" t="s">
        <v>23</v>
      </c>
      <c r="L283" s="4" t="s">
        <v>862</v>
      </c>
    </row>
    <row r="284" spans="1:12">
      <c r="A284" s="3" t="s">
        <v>496</v>
      </c>
      <c r="B284" s="3" t="s">
        <v>25</v>
      </c>
      <c r="C284" s="3" t="s">
        <v>358</v>
      </c>
      <c r="D284" s="3" t="s">
        <v>495</v>
      </c>
      <c r="E284" s="6">
        <v>16715.8</v>
      </c>
      <c r="F284" s="3" t="s">
        <v>343</v>
      </c>
      <c r="G284" s="4" t="s">
        <v>586</v>
      </c>
      <c r="H284" s="4" t="s">
        <v>586</v>
      </c>
      <c r="I284" s="3" t="s">
        <v>944</v>
      </c>
      <c r="J284" s="4" t="s">
        <v>996</v>
      </c>
      <c r="K284" s="3" t="s">
        <v>23</v>
      </c>
      <c r="L284" s="4" t="s">
        <v>997</v>
      </c>
    </row>
    <row r="285" spans="1:12">
      <c r="A285" s="3" t="s">
        <v>494</v>
      </c>
      <c r="B285" s="3" t="s">
        <v>25</v>
      </c>
      <c r="C285" s="3" t="s">
        <v>356</v>
      </c>
      <c r="D285" s="3" t="s">
        <v>495</v>
      </c>
      <c r="E285" s="6">
        <v>210279.74</v>
      </c>
      <c r="F285" s="3" t="s">
        <v>343</v>
      </c>
      <c r="G285" s="4" t="s">
        <v>586</v>
      </c>
      <c r="H285" s="4" t="s">
        <v>586</v>
      </c>
      <c r="I285" s="3" t="s">
        <v>944</v>
      </c>
      <c r="J285" s="4" t="s">
        <v>996</v>
      </c>
      <c r="K285" s="3" t="s">
        <v>23</v>
      </c>
      <c r="L285" s="4" t="s">
        <v>997</v>
      </c>
    </row>
    <row r="286" spans="1:12">
      <c r="A286" s="3" t="s">
        <v>497</v>
      </c>
      <c r="B286" s="3" t="s">
        <v>25</v>
      </c>
      <c r="C286" s="3" t="s">
        <v>359</v>
      </c>
      <c r="D286" s="3" t="s">
        <v>495</v>
      </c>
      <c r="E286" s="6">
        <v>2271.62</v>
      </c>
      <c r="F286" s="3" t="s">
        <v>343</v>
      </c>
      <c r="G286" s="4" t="s">
        <v>586</v>
      </c>
      <c r="H286" s="4" t="s">
        <v>586</v>
      </c>
      <c r="I286" s="3" t="s">
        <v>944</v>
      </c>
      <c r="J286" s="4" t="s">
        <v>996</v>
      </c>
      <c r="K286" s="3" t="s">
        <v>23</v>
      </c>
      <c r="L286" s="4" t="s">
        <v>997</v>
      </c>
    </row>
    <row r="287" spans="1:12">
      <c r="A287" s="3" t="s">
        <v>496</v>
      </c>
      <c r="B287" s="3" t="s">
        <v>25</v>
      </c>
      <c r="C287" s="3" t="s">
        <v>358</v>
      </c>
      <c r="D287" s="3" t="s">
        <v>495</v>
      </c>
      <c r="E287" s="6">
        <v>17185.48</v>
      </c>
      <c r="F287" s="3" t="s">
        <v>343</v>
      </c>
      <c r="G287" s="4" t="s">
        <v>607</v>
      </c>
      <c r="H287" s="4" t="s">
        <v>604</v>
      </c>
      <c r="I287" s="3" t="s">
        <v>946</v>
      </c>
      <c r="J287" s="4" t="s">
        <v>607</v>
      </c>
      <c r="K287" s="3" t="s">
        <v>23</v>
      </c>
      <c r="L287" s="4" t="s">
        <v>865</v>
      </c>
    </row>
    <row r="288" spans="1:12">
      <c r="A288" s="3" t="s">
        <v>494</v>
      </c>
      <c r="B288" s="3" t="s">
        <v>25</v>
      </c>
      <c r="C288" s="3" t="s">
        <v>356</v>
      </c>
      <c r="D288" s="3" t="s">
        <v>495</v>
      </c>
      <c r="E288" s="6">
        <v>143676.76999999999</v>
      </c>
      <c r="F288" s="3" t="s">
        <v>343</v>
      </c>
      <c r="G288" s="4" t="s">
        <v>607</v>
      </c>
      <c r="H288" s="4" t="s">
        <v>604</v>
      </c>
      <c r="I288" s="3" t="s">
        <v>946</v>
      </c>
      <c r="J288" s="4" t="s">
        <v>607</v>
      </c>
      <c r="K288" s="3" t="s">
        <v>23</v>
      </c>
      <c r="L288" s="4" t="s">
        <v>865</v>
      </c>
    </row>
    <row r="289" spans="1:12">
      <c r="A289" s="3" t="s">
        <v>497</v>
      </c>
      <c r="B289" s="3" t="s">
        <v>25</v>
      </c>
      <c r="C289" s="3" t="s">
        <v>359</v>
      </c>
      <c r="D289" s="3" t="s">
        <v>495</v>
      </c>
      <c r="E289" s="6">
        <v>1445.7</v>
      </c>
      <c r="F289" s="3" t="s">
        <v>343</v>
      </c>
      <c r="G289" s="4" t="s">
        <v>607</v>
      </c>
      <c r="H289" s="4" t="s">
        <v>604</v>
      </c>
      <c r="I289" s="3" t="s">
        <v>946</v>
      </c>
      <c r="J289" s="4" t="s">
        <v>607</v>
      </c>
      <c r="K289" s="3" t="s">
        <v>23</v>
      </c>
      <c r="L289" s="4" t="s">
        <v>865</v>
      </c>
    </row>
    <row r="290" spans="1:12">
      <c r="A290" s="3" t="s">
        <v>496</v>
      </c>
      <c r="B290" s="3" t="s">
        <v>25</v>
      </c>
      <c r="C290" s="3" t="s">
        <v>358</v>
      </c>
      <c r="D290" s="3" t="s">
        <v>495</v>
      </c>
      <c r="E290" s="6">
        <v>17533.88</v>
      </c>
      <c r="F290" s="3" t="s">
        <v>343</v>
      </c>
      <c r="G290" s="4" t="s">
        <v>622</v>
      </c>
      <c r="H290" s="4" t="s">
        <v>637</v>
      </c>
      <c r="I290" s="3" t="s">
        <v>948</v>
      </c>
      <c r="J290" s="4" t="s">
        <v>622</v>
      </c>
      <c r="K290" s="3" t="s">
        <v>23</v>
      </c>
      <c r="L290" s="4" t="s">
        <v>985</v>
      </c>
    </row>
    <row r="291" spans="1:12">
      <c r="A291" s="3" t="s">
        <v>494</v>
      </c>
      <c r="B291" s="3" t="s">
        <v>25</v>
      </c>
      <c r="C291" s="3" t="s">
        <v>356</v>
      </c>
      <c r="D291" s="3" t="s">
        <v>495</v>
      </c>
      <c r="E291" s="6">
        <v>117529.2</v>
      </c>
      <c r="F291" s="3" t="s">
        <v>343</v>
      </c>
      <c r="G291" s="4" t="s">
        <v>622</v>
      </c>
      <c r="H291" s="4" t="s">
        <v>637</v>
      </c>
      <c r="I291" s="3" t="s">
        <v>948</v>
      </c>
      <c r="J291" s="4" t="s">
        <v>622</v>
      </c>
      <c r="K291" s="3" t="s">
        <v>23</v>
      </c>
      <c r="L291" s="4" t="s">
        <v>985</v>
      </c>
    </row>
    <row r="292" spans="1:12">
      <c r="A292" s="3" t="s">
        <v>497</v>
      </c>
      <c r="B292" s="3" t="s">
        <v>25</v>
      </c>
      <c r="C292" s="3" t="s">
        <v>359</v>
      </c>
      <c r="D292" s="3" t="s">
        <v>495</v>
      </c>
      <c r="E292" s="6">
        <v>1197.46</v>
      </c>
      <c r="F292" s="3" t="s">
        <v>343</v>
      </c>
      <c r="G292" s="4" t="s">
        <v>622</v>
      </c>
      <c r="H292" s="4" t="s">
        <v>637</v>
      </c>
      <c r="I292" s="3" t="s">
        <v>948</v>
      </c>
      <c r="J292" s="4" t="s">
        <v>622</v>
      </c>
      <c r="K292" s="3" t="s">
        <v>23</v>
      </c>
      <c r="L292" s="4" t="s">
        <v>985</v>
      </c>
    </row>
    <row r="293" spans="1:12">
      <c r="A293" s="3" t="s">
        <v>496</v>
      </c>
      <c r="B293" s="3" t="s">
        <v>25</v>
      </c>
      <c r="C293" s="3" t="s">
        <v>358</v>
      </c>
      <c r="D293" s="3" t="s">
        <v>495</v>
      </c>
      <c r="E293" s="6">
        <v>18044.14</v>
      </c>
      <c r="F293" s="3" t="s">
        <v>343</v>
      </c>
      <c r="G293" s="4" t="s">
        <v>650</v>
      </c>
      <c r="H293" s="4" t="s">
        <v>644</v>
      </c>
      <c r="I293" s="3" t="s">
        <v>950</v>
      </c>
      <c r="J293" s="4" t="s">
        <v>650</v>
      </c>
      <c r="K293" s="3" t="s">
        <v>23</v>
      </c>
      <c r="L293" s="4" t="s">
        <v>998</v>
      </c>
    </row>
    <row r="294" spans="1:12">
      <c r="A294" s="3" t="s">
        <v>494</v>
      </c>
      <c r="B294" s="3" t="s">
        <v>25</v>
      </c>
      <c r="C294" s="3" t="s">
        <v>356</v>
      </c>
      <c r="D294" s="3" t="s">
        <v>495</v>
      </c>
      <c r="E294" s="6">
        <v>119802.95</v>
      </c>
      <c r="F294" s="3" t="s">
        <v>343</v>
      </c>
      <c r="G294" s="4" t="s">
        <v>650</v>
      </c>
      <c r="H294" s="4" t="s">
        <v>644</v>
      </c>
      <c r="I294" s="3" t="s">
        <v>950</v>
      </c>
      <c r="J294" s="4" t="s">
        <v>650</v>
      </c>
      <c r="K294" s="3" t="s">
        <v>23</v>
      </c>
      <c r="L294" s="4" t="s">
        <v>998</v>
      </c>
    </row>
    <row r="295" spans="1:12">
      <c r="A295" s="3" t="s">
        <v>497</v>
      </c>
      <c r="B295" s="3" t="s">
        <v>25</v>
      </c>
      <c r="C295" s="3" t="s">
        <v>359</v>
      </c>
      <c r="D295" s="3" t="s">
        <v>495</v>
      </c>
      <c r="E295" s="6">
        <v>1173.1300000000001</v>
      </c>
      <c r="F295" s="3" t="s">
        <v>343</v>
      </c>
      <c r="G295" s="4" t="s">
        <v>650</v>
      </c>
      <c r="H295" s="4" t="s">
        <v>644</v>
      </c>
      <c r="I295" s="3" t="s">
        <v>950</v>
      </c>
      <c r="J295" s="4" t="s">
        <v>650</v>
      </c>
      <c r="K295" s="3" t="s">
        <v>23</v>
      </c>
      <c r="L295" s="4" t="s">
        <v>998</v>
      </c>
    </row>
    <row r="296" spans="1:12">
      <c r="A296" s="3" t="s">
        <v>497</v>
      </c>
      <c r="B296" s="3" t="s">
        <v>25</v>
      </c>
      <c r="C296" s="3" t="s">
        <v>359</v>
      </c>
      <c r="D296" s="3" t="s">
        <v>495</v>
      </c>
      <c r="E296" s="6">
        <v>1369.32</v>
      </c>
      <c r="F296" s="3" t="s">
        <v>343</v>
      </c>
      <c r="G296" s="4" t="s">
        <v>664</v>
      </c>
      <c r="H296" s="4" t="s">
        <v>669</v>
      </c>
      <c r="I296" s="3" t="s">
        <v>952</v>
      </c>
      <c r="J296" s="4" t="s">
        <v>664</v>
      </c>
      <c r="K296" s="3" t="s">
        <v>23</v>
      </c>
      <c r="L296" s="4" t="s">
        <v>675</v>
      </c>
    </row>
    <row r="297" spans="1:12">
      <c r="A297" s="3" t="s">
        <v>494</v>
      </c>
      <c r="B297" s="3" t="s">
        <v>25</v>
      </c>
      <c r="C297" s="3" t="s">
        <v>356</v>
      </c>
      <c r="D297" s="3" t="s">
        <v>495</v>
      </c>
      <c r="E297" s="6">
        <v>135965.96</v>
      </c>
      <c r="F297" s="3" t="s">
        <v>343</v>
      </c>
      <c r="G297" s="4" t="s">
        <v>664</v>
      </c>
      <c r="H297" s="4" t="s">
        <v>669</v>
      </c>
      <c r="I297" s="3" t="s">
        <v>952</v>
      </c>
      <c r="J297" s="4" t="s">
        <v>664</v>
      </c>
      <c r="K297" s="3" t="s">
        <v>23</v>
      </c>
      <c r="L297" s="4" t="s">
        <v>675</v>
      </c>
    </row>
    <row r="298" spans="1:12">
      <c r="A298" s="3" t="s">
        <v>496</v>
      </c>
      <c r="B298" s="3" t="s">
        <v>25</v>
      </c>
      <c r="C298" s="3" t="s">
        <v>358</v>
      </c>
      <c r="D298" s="3" t="s">
        <v>495</v>
      </c>
      <c r="E298" s="6">
        <v>22676.36</v>
      </c>
      <c r="F298" s="3" t="s">
        <v>343</v>
      </c>
      <c r="G298" s="4" t="s">
        <v>664</v>
      </c>
      <c r="H298" s="4" t="s">
        <v>669</v>
      </c>
      <c r="I298" s="3" t="s">
        <v>952</v>
      </c>
      <c r="J298" s="4" t="s">
        <v>664</v>
      </c>
      <c r="K298" s="3" t="s">
        <v>23</v>
      </c>
      <c r="L298" s="4" t="s">
        <v>675</v>
      </c>
    </row>
    <row r="299" spans="1:12">
      <c r="A299" s="3" t="s">
        <v>496</v>
      </c>
      <c r="B299" s="3" t="s">
        <v>25</v>
      </c>
      <c r="C299" s="3" t="s">
        <v>358</v>
      </c>
      <c r="D299" s="3" t="s">
        <v>495</v>
      </c>
      <c r="E299" s="6">
        <v>17153.330000000002</v>
      </c>
      <c r="F299" s="3" t="s">
        <v>343</v>
      </c>
      <c r="G299" s="4" t="s">
        <v>699</v>
      </c>
      <c r="H299" s="4" t="s">
        <v>699</v>
      </c>
      <c r="I299" s="3" t="s">
        <v>954</v>
      </c>
      <c r="J299" s="4" t="s">
        <v>692</v>
      </c>
      <c r="K299" s="3" t="s">
        <v>23</v>
      </c>
      <c r="L299" s="4" t="s">
        <v>978</v>
      </c>
    </row>
    <row r="300" spans="1:12">
      <c r="A300" s="3" t="s">
        <v>494</v>
      </c>
      <c r="B300" s="3" t="s">
        <v>25</v>
      </c>
      <c r="C300" s="3" t="s">
        <v>356</v>
      </c>
      <c r="D300" s="3" t="s">
        <v>495</v>
      </c>
      <c r="E300" s="6">
        <v>122444.7</v>
      </c>
      <c r="F300" s="3" t="s">
        <v>343</v>
      </c>
      <c r="G300" s="4" t="s">
        <v>699</v>
      </c>
      <c r="H300" s="4" t="s">
        <v>699</v>
      </c>
      <c r="I300" s="3" t="s">
        <v>954</v>
      </c>
      <c r="J300" s="4" t="s">
        <v>692</v>
      </c>
      <c r="K300" s="3" t="s">
        <v>23</v>
      </c>
      <c r="L300" s="4" t="s">
        <v>978</v>
      </c>
    </row>
    <row r="301" spans="1:12">
      <c r="A301" s="3" t="s">
        <v>497</v>
      </c>
      <c r="B301" s="3" t="s">
        <v>25</v>
      </c>
      <c r="C301" s="3" t="s">
        <v>359</v>
      </c>
      <c r="D301" s="3" t="s">
        <v>495</v>
      </c>
      <c r="E301" s="6">
        <v>1311.39</v>
      </c>
      <c r="F301" s="3" t="s">
        <v>343</v>
      </c>
      <c r="G301" s="4" t="s">
        <v>699</v>
      </c>
      <c r="H301" s="4" t="s">
        <v>699</v>
      </c>
      <c r="I301" s="3" t="s">
        <v>954</v>
      </c>
      <c r="J301" s="4" t="s">
        <v>692</v>
      </c>
      <c r="K301" s="3" t="s">
        <v>23</v>
      </c>
      <c r="L301" s="4" t="s">
        <v>978</v>
      </c>
    </row>
    <row r="302" spans="1:12">
      <c r="A302" s="3" t="s">
        <v>496</v>
      </c>
      <c r="B302" s="3" t="s">
        <v>25</v>
      </c>
      <c r="C302" s="3" t="s">
        <v>358</v>
      </c>
      <c r="D302" s="3" t="s">
        <v>495</v>
      </c>
      <c r="E302" s="6">
        <v>18022.310000000001</v>
      </c>
      <c r="F302" s="3" t="s">
        <v>343</v>
      </c>
      <c r="G302" s="4" t="s">
        <v>724</v>
      </c>
      <c r="H302" s="4" t="s">
        <v>724</v>
      </c>
      <c r="I302" s="3" t="s">
        <v>956</v>
      </c>
      <c r="J302" s="4" t="s">
        <v>999</v>
      </c>
      <c r="K302" s="3" t="s">
        <v>23</v>
      </c>
      <c r="L302" s="4" t="s">
        <v>927</v>
      </c>
    </row>
    <row r="303" spans="1:12">
      <c r="A303" s="3" t="s">
        <v>494</v>
      </c>
      <c r="B303" s="3" t="s">
        <v>25</v>
      </c>
      <c r="C303" s="3" t="s">
        <v>356</v>
      </c>
      <c r="D303" s="3" t="s">
        <v>495</v>
      </c>
      <c r="E303" s="6">
        <v>147581.95000000001</v>
      </c>
      <c r="F303" s="3" t="s">
        <v>343</v>
      </c>
      <c r="G303" s="4" t="s">
        <v>724</v>
      </c>
      <c r="H303" s="4" t="s">
        <v>724</v>
      </c>
      <c r="I303" s="3" t="s">
        <v>956</v>
      </c>
      <c r="J303" s="4" t="s">
        <v>999</v>
      </c>
      <c r="K303" s="3" t="s">
        <v>23</v>
      </c>
      <c r="L303" s="4" t="s">
        <v>927</v>
      </c>
    </row>
    <row r="304" spans="1:12">
      <c r="A304" s="3" t="s">
        <v>497</v>
      </c>
      <c r="B304" s="3" t="s">
        <v>25</v>
      </c>
      <c r="C304" s="3" t="s">
        <v>359</v>
      </c>
      <c r="D304" s="3" t="s">
        <v>495</v>
      </c>
      <c r="E304" s="6">
        <v>1144.95</v>
      </c>
      <c r="F304" s="3" t="s">
        <v>343</v>
      </c>
      <c r="G304" s="4" t="s">
        <v>724</v>
      </c>
      <c r="H304" s="4" t="s">
        <v>724</v>
      </c>
      <c r="I304" s="3" t="s">
        <v>956</v>
      </c>
      <c r="J304" s="4" t="s">
        <v>999</v>
      </c>
      <c r="K304" s="3" t="s">
        <v>23</v>
      </c>
      <c r="L304" s="4" t="s">
        <v>927</v>
      </c>
    </row>
    <row r="305" spans="1:12">
      <c r="A305" s="3" t="s">
        <v>496</v>
      </c>
      <c r="B305" s="3" t="s">
        <v>25</v>
      </c>
      <c r="C305" s="3" t="s">
        <v>358</v>
      </c>
      <c r="D305" s="3" t="s">
        <v>495</v>
      </c>
      <c r="E305" s="6">
        <v>15530.73</v>
      </c>
      <c r="F305" s="3" t="s">
        <v>343</v>
      </c>
      <c r="G305" s="4" t="s">
        <v>741</v>
      </c>
      <c r="H305" s="4" t="s">
        <v>741</v>
      </c>
      <c r="I305" s="3" t="s">
        <v>958</v>
      </c>
      <c r="J305" s="4" t="s">
        <v>1000</v>
      </c>
      <c r="K305" s="3" t="s">
        <v>23</v>
      </c>
      <c r="L305" s="4" t="s">
        <v>1001</v>
      </c>
    </row>
    <row r="306" spans="1:12">
      <c r="A306" s="3" t="s">
        <v>494</v>
      </c>
      <c r="B306" s="3" t="s">
        <v>25</v>
      </c>
      <c r="C306" s="3" t="s">
        <v>356</v>
      </c>
      <c r="D306" s="3" t="s">
        <v>495</v>
      </c>
      <c r="E306" s="6">
        <v>181422.76</v>
      </c>
      <c r="F306" s="3" t="s">
        <v>343</v>
      </c>
      <c r="G306" s="4" t="s">
        <v>741</v>
      </c>
      <c r="H306" s="4" t="s">
        <v>741</v>
      </c>
      <c r="I306" s="3" t="s">
        <v>958</v>
      </c>
      <c r="J306" s="4" t="s">
        <v>1000</v>
      </c>
      <c r="K306" s="3" t="s">
        <v>23</v>
      </c>
      <c r="L306" s="4" t="s">
        <v>1001</v>
      </c>
    </row>
    <row r="307" spans="1:12">
      <c r="A307" s="3" t="s">
        <v>497</v>
      </c>
      <c r="B307" s="3" t="s">
        <v>25</v>
      </c>
      <c r="C307" s="3" t="s">
        <v>359</v>
      </c>
      <c r="D307" s="3" t="s">
        <v>495</v>
      </c>
      <c r="E307" s="6">
        <v>1247.3</v>
      </c>
      <c r="F307" s="3" t="s">
        <v>343</v>
      </c>
      <c r="G307" s="4" t="s">
        <v>741</v>
      </c>
      <c r="H307" s="4" t="s">
        <v>741</v>
      </c>
      <c r="I307" s="3" t="s">
        <v>958</v>
      </c>
      <c r="J307" s="4" t="s">
        <v>1000</v>
      </c>
      <c r="K307" s="3" t="s">
        <v>23</v>
      </c>
      <c r="L307" s="4" t="s">
        <v>1001</v>
      </c>
    </row>
    <row r="308" spans="1:12">
      <c r="A308" s="3" t="s">
        <v>496</v>
      </c>
      <c r="B308" s="3" t="s">
        <v>25</v>
      </c>
      <c r="C308" s="3" t="s">
        <v>358</v>
      </c>
      <c r="D308" s="3" t="s">
        <v>495</v>
      </c>
      <c r="E308" s="6">
        <v>16337.16</v>
      </c>
      <c r="F308" s="3" t="s">
        <v>343</v>
      </c>
      <c r="G308" s="4" t="s">
        <v>765</v>
      </c>
      <c r="H308" s="4" t="s">
        <v>960</v>
      </c>
      <c r="I308" s="3" t="s">
        <v>961</v>
      </c>
      <c r="J308" s="4" t="s">
        <v>1002</v>
      </c>
      <c r="K308" s="3" t="s">
        <v>23</v>
      </c>
      <c r="L308" s="4" t="s">
        <v>1003</v>
      </c>
    </row>
    <row r="309" spans="1:12">
      <c r="A309" s="3" t="s">
        <v>494</v>
      </c>
      <c r="B309" s="3" t="s">
        <v>25</v>
      </c>
      <c r="C309" s="3" t="s">
        <v>356</v>
      </c>
      <c r="D309" s="3" t="s">
        <v>495</v>
      </c>
      <c r="E309" s="6">
        <v>153961.06</v>
      </c>
      <c r="F309" s="3" t="s">
        <v>343</v>
      </c>
      <c r="G309" s="4" t="s">
        <v>765</v>
      </c>
      <c r="H309" s="4" t="s">
        <v>960</v>
      </c>
      <c r="I309" s="3" t="s">
        <v>961</v>
      </c>
      <c r="J309" s="4" t="s">
        <v>1002</v>
      </c>
      <c r="K309" s="3" t="s">
        <v>23</v>
      </c>
      <c r="L309" s="4" t="s">
        <v>1003</v>
      </c>
    </row>
    <row r="310" spans="1:12">
      <c r="A310" s="3" t="s">
        <v>497</v>
      </c>
      <c r="B310" s="3" t="s">
        <v>25</v>
      </c>
      <c r="C310" s="3" t="s">
        <v>359</v>
      </c>
      <c r="D310" s="3" t="s">
        <v>495</v>
      </c>
      <c r="E310" s="6">
        <v>1620.27</v>
      </c>
      <c r="F310" s="3" t="s">
        <v>343</v>
      </c>
      <c r="G310" s="4" t="s">
        <v>765</v>
      </c>
      <c r="H310" s="4" t="s">
        <v>960</v>
      </c>
      <c r="I310" s="3" t="s">
        <v>961</v>
      </c>
      <c r="J310" s="4" t="s">
        <v>1002</v>
      </c>
      <c r="K310" s="3" t="s">
        <v>23</v>
      </c>
      <c r="L310" s="4" t="s">
        <v>1003</v>
      </c>
    </row>
    <row r="311" spans="1:12">
      <c r="A311" s="3" t="s">
        <v>494</v>
      </c>
      <c r="B311" s="3" t="s">
        <v>25</v>
      </c>
      <c r="C311" s="3" t="s">
        <v>356</v>
      </c>
      <c r="D311" s="3" t="s">
        <v>495</v>
      </c>
      <c r="E311" s="6">
        <v>153503.57999999999</v>
      </c>
      <c r="F311" s="3" t="s">
        <v>343</v>
      </c>
      <c r="G311" s="4" t="s">
        <v>787</v>
      </c>
      <c r="H311" s="4" t="s">
        <v>787</v>
      </c>
      <c r="I311" s="3" t="s">
        <v>963</v>
      </c>
      <c r="J311" s="4" t="s">
        <v>986</v>
      </c>
      <c r="K311" s="3" t="s">
        <v>23</v>
      </c>
      <c r="L311" s="4" t="s">
        <v>1004</v>
      </c>
    </row>
    <row r="312" spans="1:12">
      <c r="A312" s="3" t="s">
        <v>496</v>
      </c>
      <c r="B312" s="3" t="s">
        <v>25</v>
      </c>
      <c r="C312" s="3" t="s">
        <v>358</v>
      </c>
      <c r="D312" s="3" t="s">
        <v>495</v>
      </c>
      <c r="E312" s="6">
        <v>15475.53</v>
      </c>
      <c r="F312" s="3" t="s">
        <v>343</v>
      </c>
      <c r="G312" s="4" t="s">
        <v>787</v>
      </c>
      <c r="H312" s="4" t="s">
        <v>787</v>
      </c>
      <c r="I312" s="3" t="s">
        <v>963</v>
      </c>
      <c r="J312" s="4" t="s">
        <v>986</v>
      </c>
      <c r="K312" s="3" t="s">
        <v>23</v>
      </c>
      <c r="L312" s="4" t="s">
        <v>1004</v>
      </c>
    </row>
    <row r="313" spans="1:12">
      <c r="A313" s="3" t="s">
        <v>494</v>
      </c>
      <c r="B313" s="3" t="s">
        <v>25</v>
      </c>
      <c r="C313" s="3" t="s">
        <v>356</v>
      </c>
      <c r="D313" s="3" t="s">
        <v>495</v>
      </c>
      <c r="E313" s="6">
        <v>203671.81</v>
      </c>
      <c r="F313" s="3" t="s">
        <v>343</v>
      </c>
      <c r="G313" s="4" t="s">
        <v>822</v>
      </c>
      <c r="H313" s="4" t="s">
        <v>816</v>
      </c>
      <c r="I313" s="3" t="s">
        <v>965</v>
      </c>
      <c r="J313" s="4" t="s">
        <v>822</v>
      </c>
      <c r="K313" s="3" t="s">
        <v>23</v>
      </c>
      <c r="L313" s="4" t="s">
        <v>1005</v>
      </c>
    </row>
    <row r="314" spans="1:12">
      <c r="A314" s="3" t="s">
        <v>497</v>
      </c>
      <c r="B314" s="3" t="s">
        <v>25</v>
      </c>
      <c r="C314" s="3" t="s">
        <v>359</v>
      </c>
      <c r="D314" s="3" t="s">
        <v>495</v>
      </c>
      <c r="E314" s="6">
        <v>1744.7</v>
      </c>
      <c r="F314" s="3" t="s">
        <v>343</v>
      </c>
      <c r="G314" s="4" t="s">
        <v>787</v>
      </c>
      <c r="H314" s="4" t="s">
        <v>787</v>
      </c>
      <c r="I314" s="3" t="s">
        <v>963</v>
      </c>
      <c r="J314" s="4" t="s">
        <v>986</v>
      </c>
      <c r="K314" s="3" t="s">
        <v>23</v>
      </c>
      <c r="L314" s="4" t="s">
        <v>1004</v>
      </c>
    </row>
    <row r="315" spans="1:12">
      <c r="A315" s="3" t="s">
        <v>496</v>
      </c>
      <c r="B315" s="3" t="s">
        <v>25</v>
      </c>
      <c r="C315" s="3" t="s">
        <v>358</v>
      </c>
      <c r="D315" s="3" t="s">
        <v>495</v>
      </c>
      <c r="E315" s="6">
        <v>15688.39</v>
      </c>
      <c r="F315" s="3" t="s">
        <v>343</v>
      </c>
      <c r="G315" s="4" t="s">
        <v>822</v>
      </c>
      <c r="H315" s="4" t="s">
        <v>816</v>
      </c>
      <c r="I315" s="3" t="s">
        <v>965</v>
      </c>
      <c r="J315" s="4" t="s">
        <v>822</v>
      </c>
      <c r="K315" s="3" t="s">
        <v>23</v>
      </c>
      <c r="L315" s="4" t="s">
        <v>1005</v>
      </c>
    </row>
    <row r="316" spans="1:12">
      <c r="A316" s="3" t="s">
        <v>497</v>
      </c>
      <c r="B316" s="3" t="s">
        <v>25</v>
      </c>
      <c r="C316" s="3" t="s">
        <v>359</v>
      </c>
      <c r="D316" s="3" t="s">
        <v>495</v>
      </c>
      <c r="E316" s="6">
        <v>1378.59</v>
      </c>
      <c r="F316" s="3" t="s">
        <v>343</v>
      </c>
      <c r="G316" s="4" t="s">
        <v>822</v>
      </c>
      <c r="H316" s="4" t="s">
        <v>816</v>
      </c>
      <c r="I316" s="3" t="s">
        <v>965</v>
      </c>
      <c r="J316" s="4" t="s">
        <v>822</v>
      </c>
      <c r="K316" s="3" t="s">
        <v>23</v>
      </c>
      <c r="L316" s="4" t="s">
        <v>1005</v>
      </c>
    </row>
    <row r="317" spans="1:12">
      <c r="A317" s="3" t="s">
        <v>496</v>
      </c>
      <c r="B317" s="3" t="s">
        <v>25</v>
      </c>
      <c r="C317" s="3" t="s">
        <v>358</v>
      </c>
      <c r="D317" s="3" t="s">
        <v>495</v>
      </c>
      <c r="E317" s="6">
        <v>17302.72</v>
      </c>
      <c r="F317" s="3" t="s">
        <v>343</v>
      </c>
      <c r="G317" s="4" t="s">
        <v>829</v>
      </c>
      <c r="H317" s="4" t="s">
        <v>836</v>
      </c>
      <c r="I317" s="3" t="s">
        <v>967</v>
      </c>
      <c r="J317" s="4" t="s">
        <v>829</v>
      </c>
      <c r="K317" s="3" t="s">
        <v>23</v>
      </c>
      <c r="L317" s="4" t="s">
        <v>994</v>
      </c>
    </row>
    <row r="318" spans="1:12">
      <c r="A318" s="3" t="s">
        <v>494</v>
      </c>
      <c r="B318" s="3" t="s">
        <v>25</v>
      </c>
      <c r="C318" s="3" t="s">
        <v>356</v>
      </c>
      <c r="D318" s="3" t="s">
        <v>495</v>
      </c>
      <c r="E318" s="6">
        <v>209024.56</v>
      </c>
      <c r="F318" s="3" t="s">
        <v>343</v>
      </c>
      <c r="G318" s="4" t="s">
        <v>829</v>
      </c>
      <c r="H318" s="4" t="s">
        <v>836</v>
      </c>
      <c r="I318" s="3" t="s">
        <v>967</v>
      </c>
      <c r="J318" s="4" t="s">
        <v>829</v>
      </c>
      <c r="K318" s="3" t="s">
        <v>23</v>
      </c>
      <c r="L318" s="4" t="s">
        <v>994</v>
      </c>
    </row>
    <row r="319" spans="1:12">
      <c r="A319" s="3" t="s">
        <v>497</v>
      </c>
      <c r="B319" s="3" t="s">
        <v>25</v>
      </c>
      <c r="C319" s="3" t="s">
        <v>359</v>
      </c>
      <c r="D319" s="3" t="s">
        <v>495</v>
      </c>
      <c r="E319" s="6">
        <v>576.64</v>
      </c>
      <c r="F319" s="3" t="s">
        <v>343</v>
      </c>
      <c r="G319" s="4" t="s">
        <v>829</v>
      </c>
      <c r="H319" s="4" t="s">
        <v>836</v>
      </c>
      <c r="I319" s="3" t="s">
        <v>967</v>
      </c>
      <c r="J319" s="4" t="s">
        <v>829</v>
      </c>
      <c r="K319" s="3" t="s">
        <v>23</v>
      </c>
      <c r="L319" s="4" t="s">
        <v>994</v>
      </c>
    </row>
    <row r="320" spans="1:12">
      <c r="A320" s="3" t="s">
        <v>496</v>
      </c>
      <c r="B320" s="3" t="s">
        <v>25</v>
      </c>
      <c r="C320" s="3" t="s">
        <v>358</v>
      </c>
      <c r="D320" s="3" t="s">
        <v>495</v>
      </c>
      <c r="E320" s="6">
        <v>15542.2</v>
      </c>
      <c r="F320" s="3" t="s">
        <v>343</v>
      </c>
      <c r="G320" s="4" t="s">
        <v>852</v>
      </c>
      <c r="H320" s="4" t="s">
        <v>852</v>
      </c>
      <c r="I320" s="3" t="s">
        <v>969</v>
      </c>
      <c r="J320" s="4" t="s">
        <v>1006</v>
      </c>
      <c r="K320" s="3" t="s">
        <v>23</v>
      </c>
      <c r="L320" s="4" t="s">
        <v>1007</v>
      </c>
    </row>
    <row r="321" spans="1:12">
      <c r="A321" s="3" t="s">
        <v>494</v>
      </c>
      <c r="B321" s="3" t="s">
        <v>25</v>
      </c>
      <c r="C321" s="3" t="s">
        <v>356</v>
      </c>
      <c r="D321" s="3" t="s">
        <v>495</v>
      </c>
      <c r="E321" s="6">
        <v>144161.70000000001</v>
      </c>
      <c r="F321" s="3" t="s">
        <v>343</v>
      </c>
      <c r="G321" s="4" t="s">
        <v>852</v>
      </c>
      <c r="H321" s="4" t="s">
        <v>852</v>
      </c>
      <c r="I321" s="3" t="s">
        <v>969</v>
      </c>
      <c r="J321" s="4" t="s">
        <v>1006</v>
      </c>
      <c r="K321" s="3" t="s">
        <v>23</v>
      </c>
      <c r="L321" s="4" t="s">
        <v>1007</v>
      </c>
    </row>
    <row r="322" spans="1:12">
      <c r="A322" s="3" t="s">
        <v>497</v>
      </c>
      <c r="B322" s="3" t="s">
        <v>25</v>
      </c>
      <c r="C322" s="3" t="s">
        <v>359</v>
      </c>
      <c r="D322" s="3" t="s">
        <v>495</v>
      </c>
      <c r="E322" s="6">
        <v>1770.85</v>
      </c>
      <c r="F322" s="3" t="s">
        <v>343</v>
      </c>
      <c r="G322" s="4" t="s">
        <v>852</v>
      </c>
      <c r="H322" s="4" t="s">
        <v>852</v>
      </c>
      <c r="I322" s="3" t="s">
        <v>969</v>
      </c>
      <c r="J322" s="4" t="s">
        <v>1006</v>
      </c>
      <c r="K322" s="3" t="s">
        <v>23</v>
      </c>
      <c r="L322" s="4" t="s">
        <v>1007</v>
      </c>
    </row>
    <row r="323" spans="1:12">
      <c r="A323" s="3" t="s">
        <v>494</v>
      </c>
      <c r="B323" s="3" t="s">
        <v>25</v>
      </c>
      <c r="C323" s="3" t="s">
        <v>356</v>
      </c>
      <c r="D323" s="3" t="s">
        <v>495</v>
      </c>
      <c r="E323" s="6">
        <v>310714.02</v>
      </c>
      <c r="F323" s="3" t="s">
        <v>345</v>
      </c>
      <c r="G323" s="4" t="s">
        <v>121</v>
      </c>
      <c r="H323" s="4" t="s">
        <v>269</v>
      </c>
      <c r="I323" s="3" t="s">
        <v>346</v>
      </c>
      <c r="J323" s="4" t="s">
        <v>121</v>
      </c>
      <c r="K323" s="3" t="s">
        <v>23</v>
      </c>
      <c r="L323" s="4" t="s">
        <v>498</v>
      </c>
    </row>
    <row r="324" spans="1:12">
      <c r="A324" s="3" t="s">
        <v>496</v>
      </c>
      <c r="B324" s="3" t="s">
        <v>25</v>
      </c>
      <c r="C324" s="3" t="s">
        <v>358</v>
      </c>
      <c r="D324" s="3" t="s">
        <v>495</v>
      </c>
      <c r="E324" s="6">
        <v>33967.449999999997</v>
      </c>
      <c r="F324" s="3" t="s">
        <v>345</v>
      </c>
      <c r="G324" s="4" t="s">
        <v>121</v>
      </c>
      <c r="H324" s="4" t="s">
        <v>269</v>
      </c>
      <c r="I324" s="3" t="s">
        <v>346</v>
      </c>
      <c r="J324" s="4" t="s">
        <v>121</v>
      </c>
      <c r="K324" s="3" t="s">
        <v>23</v>
      </c>
      <c r="L324" s="4" t="s">
        <v>498</v>
      </c>
    </row>
    <row r="325" spans="1:12">
      <c r="A325" s="3" t="s">
        <v>497</v>
      </c>
      <c r="B325" s="3" t="s">
        <v>25</v>
      </c>
      <c r="C325" s="3" t="s">
        <v>359</v>
      </c>
      <c r="D325" s="3" t="s">
        <v>495</v>
      </c>
      <c r="E325" s="6">
        <v>3274.51</v>
      </c>
      <c r="F325" s="3" t="s">
        <v>345</v>
      </c>
      <c r="G325" s="4" t="s">
        <v>121</v>
      </c>
      <c r="H325" s="4" t="s">
        <v>269</v>
      </c>
      <c r="I325" s="3" t="s">
        <v>346</v>
      </c>
      <c r="J325" s="4" t="s">
        <v>121</v>
      </c>
      <c r="K325" s="3" t="s">
        <v>23</v>
      </c>
      <c r="L325" s="4" t="s">
        <v>498</v>
      </c>
    </row>
    <row r="326" spans="1:12">
      <c r="A326" s="3" t="s">
        <v>494</v>
      </c>
      <c r="B326" s="3" t="s">
        <v>25</v>
      </c>
      <c r="C326" s="3" t="s">
        <v>356</v>
      </c>
      <c r="D326" s="3" t="s">
        <v>495</v>
      </c>
      <c r="E326" s="6">
        <v>397508.5</v>
      </c>
      <c r="F326" s="3" t="s">
        <v>345</v>
      </c>
      <c r="G326" s="4" t="s">
        <v>160</v>
      </c>
      <c r="H326" s="4" t="s">
        <v>79</v>
      </c>
      <c r="I326" s="3" t="s">
        <v>346</v>
      </c>
      <c r="J326" s="4" t="s">
        <v>427</v>
      </c>
      <c r="K326" s="3" t="s">
        <v>23</v>
      </c>
      <c r="L326" s="4" t="s">
        <v>142</v>
      </c>
    </row>
    <row r="327" spans="1:12">
      <c r="A327" s="3" t="s">
        <v>496</v>
      </c>
      <c r="B327" s="3" t="s">
        <v>25</v>
      </c>
      <c r="C327" s="3" t="s">
        <v>358</v>
      </c>
      <c r="D327" s="3" t="s">
        <v>495</v>
      </c>
      <c r="E327" s="6">
        <v>35463.11</v>
      </c>
      <c r="F327" s="3" t="s">
        <v>345</v>
      </c>
      <c r="G327" s="4" t="s">
        <v>160</v>
      </c>
      <c r="H327" s="4" t="s">
        <v>79</v>
      </c>
      <c r="I327" s="3" t="s">
        <v>346</v>
      </c>
      <c r="J327" s="4" t="s">
        <v>427</v>
      </c>
      <c r="K327" s="3" t="s">
        <v>23</v>
      </c>
      <c r="L327" s="4" t="s">
        <v>142</v>
      </c>
    </row>
    <row r="328" spans="1:12">
      <c r="A328" s="3" t="s">
        <v>497</v>
      </c>
      <c r="B328" s="3" t="s">
        <v>25</v>
      </c>
      <c r="C328" s="3" t="s">
        <v>359</v>
      </c>
      <c r="D328" s="3" t="s">
        <v>495</v>
      </c>
      <c r="E328" s="6">
        <v>4997.32</v>
      </c>
      <c r="F328" s="3" t="s">
        <v>345</v>
      </c>
      <c r="G328" s="4" t="s">
        <v>160</v>
      </c>
      <c r="H328" s="4" t="s">
        <v>79</v>
      </c>
      <c r="I328" s="3" t="s">
        <v>346</v>
      </c>
      <c r="J328" s="4" t="s">
        <v>427</v>
      </c>
      <c r="K328" s="3" t="s">
        <v>23</v>
      </c>
      <c r="L328" s="4" t="s">
        <v>142</v>
      </c>
    </row>
    <row r="329" spans="1:12">
      <c r="A329" s="3" t="s">
        <v>494</v>
      </c>
      <c r="B329" s="3" t="s">
        <v>25</v>
      </c>
      <c r="C329" s="3" t="s">
        <v>356</v>
      </c>
      <c r="D329" s="3" t="s">
        <v>495</v>
      </c>
      <c r="E329" s="6">
        <v>3.46</v>
      </c>
      <c r="F329" s="3" t="s">
        <v>345</v>
      </c>
      <c r="G329" s="4" t="s">
        <v>522</v>
      </c>
      <c r="H329" s="4" t="s">
        <v>79</v>
      </c>
      <c r="I329" s="3" t="s">
        <v>346</v>
      </c>
      <c r="J329" s="4" t="s">
        <v>427</v>
      </c>
      <c r="K329" s="3" t="s">
        <v>23</v>
      </c>
      <c r="L329" s="4" t="s">
        <v>142</v>
      </c>
    </row>
    <row r="330" spans="1:12">
      <c r="A330" s="3" t="s">
        <v>496</v>
      </c>
      <c r="B330" s="3" t="s">
        <v>25</v>
      </c>
      <c r="C330" s="3" t="s">
        <v>358</v>
      </c>
      <c r="D330" s="3" t="s">
        <v>495</v>
      </c>
      <c r="E330" s="6">
        <v>37293.21</v>
      </c>
      <c r="F330" s="3" t="s">
        <v>345</v>
      </c>
      <c r="G330" s="4" t="s">
        <v>146</v>
      </c>
      <c r="H330" s="4" t="s">
        <v>523</v>
      </c>
      <c r="I330" s="3" t="s">
        <v>346</v>
      </c>
      <c r="J330" s="4" t="s">
        <v>524</v>
      </c>
      <c r="K330" s="3" t="s">
        <v>23</v>
      </c>
      <c r="L330" s="4" t="s">
        <v>195</v>
      </c>
    </row>
    <row r="331" spans="1:12">
      <c r="A331" s="3" t="s">
        <v>494</v>
      </c>
      <c r="B331" s="3" t="s">
        <v>25</v>
      </c>
      <c r="C331" s="3" t="s">
        <v>356</v>
      </c>
      <c r="D331" s="3" t="s">
        <v>495</v>
      </c>
      <c r="E331" s="6">
        <v>309471.71000000002</v>
      </c>
      <c r="F331" s="3" t="s">
        <v>345</v>
      </c>
      <c r="G331" s="4" t="s">
        <v>146</v>
      </c>
      <c r="H331" s="4" t="s">
        <v>523</v>
      </c>
      <c r="I331" s="3" t="s">
        <v>346</v>
      </c>
      <c r="J331" s="4" t="s">
        <v>524</v>
      </c>
      <c r="K331" s="3" t="s">
        <v>23</v>
      </c>
      <c r="L331" s="4" t="s">
        <v>195</v>
      </c>
    </row>
    <row r="332" spans="1:12">
      <c r="A332" s="3" t="s">
        <v>497</v>
      </c>
      <c r="B332" s="3" t="s">
        <v>25</v>
      </c>
      <c r="C332" s="3" t="s">
        <v>359</v>
      </c>
      <c r="D332" s="3" t="s">
        <v>495</v>
      </c>
      <c r="E332" s="6">
        <v>3732.75</v>
      </c>
      <c r="F332" s="3" t="s">
        <v>345</v>
      </c>
      <c r="G332" s="4" t="s">
        <v>146</v>
      </c>
      <c r="H332" s="4" t="s">
        <v>523</v>
      </c>
      <c r="I332" s="3" t="s">
        <v>346</v>
      </c>
      <c r="J332" s="4" t="s">
        <v>524</v>
      </c>
      <c r="K332" s="3" t="s">
        <v>23</v>
      </c>
      <c r="L332" s="4" t="s">
        <v>195</v>
      </c>
    </row>
    <row r="333" spans="1:12">
      <c r="A333" s="3" t="s">
        <v>494</v>
      </c>
      <c r="B333" s="3" t="s">
        <v>25</v>
      </c>
      <c r="C333" s="3" t="s">
        <v>356</v>
      </c>
      <c r="D333" s="3" t="s">
        <v>495</v>
      </c>
      <c r="E333" s="6">
        <v>7070.97</v>
      </c>
      <c r="F333" s="3" t="s">
        <v>345</v>
      </c>
      <c r="G333" s="4" t="s">
        <v>230</v>
      </c>
      <c r="H333" s="4" t="s">
        <v>523</v>
      </c>
      <c r="I333" s="3" t="s">
        <v>346</v>
      </c>
      <c r="J333" s="4" t="s">
        <v>524</v>
      </c>
      <c r="K333" s="3" t="s">
        <v>23</v>
      </c>
      <c r="L333" s="4" t="s">
        <v>195</v>
      </c>
    </row>
    <row r="334" spans="1:12">
      <c r="A334" s="3" t="s">
        <v>494</v>
      </c>
      <c r="B334" s="3" t="s">
        <v>25</v>
      </c>
      <c r="C334" s="3" t="s">
        <v>356</v>
      </c>
      <c r="D334" s="3" t="s">
        <v>495</v>
      </c>
      <c r="E334" s="6">
        <v>334461.55</v>
      </c>
      <c r="F334" s="3" t="s">
        <v>345</v>
      </c>
      <c r="G334" s="4" t="s">
        <v>185</v>
      </c>
      <c r="H334" s="4" t="s">
        <v>523</v>
      </c>
      <c r="I334" s="3" t="s">
        <v>346</v>
      </c>
      <c r="J334" s="4" t="s">
        <v>524</v>
      </c>
      <c r="K334" s="3" t="s">
        <v>23</v>
      </c>
      <c r="L334" s="4" t="s">
        <v>195</v>
      </c>
    </row>
    <row r="335" spans="1:12">
      <c r="A335" s="3" t="s">
        <v>496</v>
      </c>
      <c r="B335" s="3" t="s">
        <v>25</v>
      </c>
      <c r="C335" s="3" t="s">
        <v>358</v>
      </c>
      <c r="D335" s="3" t="s">
        <v>495</v>
      </c>
      <c r="E335" s="6">
        <v>30774.27</v>
      </c>
      <c r="F335" s="3" t="s">
        <v>345</v>
      </c>
      <c r="G335" s="4" t="s">
        <v>185</v>
      </c>
      <c r="H335" s="4" t="s">
        <v>523</v>
      </c>
      <c r="I335" s="3" t="s">
        <v>346</v>
      </c>
      <c r="J335" s="4" t="s">
        <v>524</v>
      </c>
      <c r="K335" s="3" t="s">
        <v>23</v>
      </c>
      <c r="L335" s="4" t="s">
        <v>195</v>
      </c>
    </row>
    <row r="336" spans="1:12">
      <c r="A336" s="3" t="s">
        <v>497</v>
      </c>
      <c r="B336" s="3" t="s">
        <v>25</v>
      </c>
      <c r="C336" s="3" t="s">
        <v>359</v>
      </c>
      <c r="D336" s="3" t="s">
        <v>495</v>
      </c>
      <c r="E336" s="6">
        <v>4495.96</v>
      </c>
      <c r="F336" s="3" t="s">
        <v>345</v>
      </c>
      <c r="G336" s="4" t="s">
        <v>185</v>
      </c>
      <c r="H336" s="4" t="s">
        <v>523</v>
      </c>
      <c r="I336" s="3" t="s">
        <v>346</v>
      </c>
      <c r="J336" s="4" t="s">
        <v>524</v>
      </c>
      <c r="K336" s="3" t="s">
        <v>23</v>
      </c>
      <c r="L336" s="4" t="s">
        <v>195</v>
      </c>
    </row>
    <row r="337" spans="1:12">
      <c r="A337" s="3" t="s">
        <v>496</v>
      </c>
      <c r="B337" s="3" t="s">
        <v>25</v>
      </c>
      <c r="C337" s="3" t="s">
        <v>358</v>
      </c>
      <c r="D337" s="3" t="s">
        <v>495</v>
      </c>
      <c r="E337" s="6">
        <v>38908.43</v>
      </c>
      <c r="F337" s="3" t="s">
        <v>345</v>
      </c>
      <c r="G337" s="4" t="s">
        <v>199</v>
      </c>
      <c r="H337" s="4" t="s">
        <v>199</v>
      </c>
      <c r="I337" s="3" t="s">
        <v>346</v>
      </c>
      <c r="J337" s="4" t="s">
        <v>512</v>
      </c>
      <c r="K337" s="3" t="s">
        <v>23</v>
      </c>
      <c r="L337" s="4" t="s">
        <v>233</v>
      </c>
    </row>
    <row r="338" spans="1:12">
      <c r="A338" s="3" t="s">
        <v>494</v>
      </c>
      <c r="B338" s="3" t="s">
        <v>25</v>
      </c>
      <c r="C338" s="3" t="s">
        <v>356</v>
      </c>
      <c r="D338" s="3" t="s">
        <v>495</v>
      </c>
      <c r="E338" s="6">
        <v>361878.99</v>
      </c>
      <c r="F338" s="3" t="s">
        <v>345</v>
      </c>
      <c r="G338" s="4" t="s">
        <v>199</v>
      </c>
      <c r="H338" s="4" t="s">
        <v>199</v>
      </c>
      <c r="I338" s="3" t="s">
        <v>346</v>
      </c>
      <c r="J338" s="4" t="s">
        <v>512</v>
      </c>
      <c r="K338" s="3" t="s">
        <v>23</v>
      </c>
      <c r="L338" s="4" t="s">
        <v>233</v>
      </c>
    </row>
    <row r="339" spans="1:12">
      <c r="A339" s="3" t="s">
        <v>497</v>
      </c>
      <c r="B339" s="3" t="s">
        <v>25</v>
      </c>
      <c r="C339" s="3" t="s">
        <v>359</v>
      </c>
      <c r="D339" s="3" t="s">
        <v>495</v>
      </c>
      <c r="E339" s="6">
        <v>3880.76</v>
      </c>
      <c r="F339" s="3" t="s">
        <v>345</v>
      </c>
      <c r="G339" s="4" t="s">
        <v>199</v>
      </c>
      <c r="H339" s="4" t="s">
        <v>199</v>
      </c>
      <c r="I339" s="3" t="s">
        <v>346</v>
      </c>
      <c r="J339" s="4" t="s">
        <v>512</v>
      </c>
      <c r="K339" s="3" t="s">
        <v>23</v>
      </c>
      <c r="L339" s="4" t="s">
        <v>233</v>
      </c>
    </row>
    <row r="340" spans="1:12">
      <c r="A340" s="3" t="s">
        <v>494</v>
      </c>
      <c r="B340" s="3" t="s">
        <v>25</v>
      </c>
      <c r="C340" s="3" t="s">
        <v>356</v>
      </c>
      <c r="D340" s="3" t="s">
        <v>495</v>
      </c>
      <c r="E340" s="6">
        <v>532865.36</v>
      </c>
      <c r="F340" s="3" t="s">
        <v>345</v>
      </c>
      <c r="G340" s="4" t="s">
        <v>49</v>
      </c>
      <c r="H340" s="4" t="s">
        <v>525</v>
      </c>
      <c r="I340" s="3" t="s">
        <v>526</v>
      </c>
      <c r="J340" s="4" t="s">
        <v>527</v>
      </c>
      <c r="K340" s="3" t="s">
        <v>23</v>
      </c>
      <c r="L340" s="4" t="s">
        <v>528</v>
      </c>
    </row>
    <row r="341" spans="1:12">
      <c r="A341" s="3" t="s">
        <v>496</v>
      </c>
      <c r="B341" s="3" t="s">
        <v>25</v>
      </c>
      <c r="C341" s="3" t="s">
        <v>358</v>
      </c>
      <c r="D341" s="3" t="s">
        <v>495</v>
      </c>
      <c r="E341" s="6">
        <v>33643.589999999997</v>
      </c>
      <c r="F341" s="3" t="s">
        <v>345</v>
      </c>
      <c r="G341" s="4" t="s">
        <v>49</v>
      </c>
      <c r="H341" s="4" t="s">
        <v>525</v>
      </c>
      <c r="I341" s="3" t="s">
        <v>526</v>
      </c>
      <c r="J341" s="4" t="s">
        <v>527</v>
      </c>
      <c r="K341" s="3" t="s">
        <v>23</v>
      </c>
      <c r="L341" s="4" t="s">
        <v>528</v>
      </c>
    </row>
    <row r="342" spans="1:12">
      <c r="A342" s="3" t="s">
        <v>497</v>
      </c>
      <c r="B342" s="3" t="s">
        <v>25</v>
      </c>
      <c r="C342" s="3" t="s">
        <v>359</v>
      </c>
      <c r="D342" s="3" t="s">
        <v>495</v>
      </c>
      <c r="E342" s="6">
        <v>4993.7700000000004</v>
      </c>
      <c r="F342" s="3" t="s">
        <v>345</v>
      </c>
      <c r="G342" s="4" t="s">
        <v>49</v>
      </c>
      <c r="H342" s="4" t="s">
        <v>525</v>
      </c>
      <c r="I342" s="3" t="s">
        <v>526</v>
      </c>
      <c r="J342" s="4" t="s">
        <v>527</v>
      </c>
      <c r="K342" s="3" t="s">
        <v>23</v>
      </c>
      <c r="L342" s="4" t="s">
        <v>528</v>
      </c>
    </row>
    <row r="343" spans="1:12">
      <c r="A343" s="3" t="s">
        <v>496</v>
      </c>
      <c r="B343" s="3" t="s">
        <v>25</v>
      </c>
      <c r="C343" s="3" t="s">
        <v>358</v>
      </c>
      <c r="D343" s="3" t="s">
        <v>495</v>
      </c>
      <c r="E343" s="6">
        <v>33292.480000000003</v>
      </c>
      <c r="F343" s="3" t="s">
        <v>345</v>
      </c>
      <c r="G343" s="4" t="s">
        <v>179</v>
      </c>
      <c r="H343" s="4" t="s">
        <v>179</v>
      </c>
      <c r="I343" s="3" t="s">
        <v>346</v>
      </c>
      <c r="J343" s="4" t="s">
        <v>507</v>
      </c>
      <c r="K343" s="3" t="s">
        <v>23</v>
      </c>
      <c r="L343" s="4" t="s">
        <v>240</v>
      </c>
    </row>
    <row r="344" spans="1:12">
      <c r="A344" s="3" t="s">
        <v>494</v>
      </c>
      <c r="B344" s="3" t="s">
        <v>25</v>
      </c>
      <c r="C344" s="3" t="s">
        <v>356</v>
      </c>
      <c r="D344" s="3" t="s">
        <v>495</v>
      </c>
      <c r="E344" s="6">
        <v>321372.73</v>
      </c>
      <c r="F344" s="3" t="s">
        <v>345</v>
      </c>
      <c r="G344" s="4" t="s">
        <v>179</v>
      </c>
      <c r="H344" s="4" t="s">
        <v>179</v>
      </c>
      <c r="I344" s="3" t="s">
        <v>346</v>
      </c>
      <c r="J344" s="4" t="s">
        <v>507</v>
      </c>
      <c r="K344" s="3" t="s">
        <v>23</v>
      </c>
      <c r="L344" s="4" t="s">
        <v>240</v>
      </c>
    </row>
    <row r="345" spans="1:12">
      <c r="A345" s="3" t="s">
        <v>497</v>
      </c>
      <c r="B345" s="3" t="s">
        <v>25</v>
      </c>
      <c r="C345" s="3" t="s">
        <v>359</v>
      </c>
      <c r="D345" s="3" t="s">
        <v>495</v>
      </c>
      <c r="E345" s="6">
        <v>3223.8</v>
      </c>
      <c r="F345" s="3" t="s">
        <v>345</v>
      </c>
      <c r="G345" s="4" t="s">
        <v>179</v>
      </c>
      <c r="H345" s="4" t="s">
        <v>179</v>
      </c>
      <c r="I345" s="3" t="s">
        <v>346</v>
      </c>
      <c r="J345" s="4" t="s">
        <v>507</v>
      </c>
      <c r="K345" s="3" t="s">
        <v>23</v>
      </c>
      <c r="L345" s="4" t="s">
        <v>240</v>
      </c>
    </row>
    <row r="346" spans="1:12">
      <c r="A346" s="3" t="s">
        <v>496</v>
      </c>
      <c r="B346" s="3" t="s">
        <v>25</v>
      </c>
      <c r="C346" s="3" t="s">
        <v>358</v>
      </c>
      <c r="D346" s="3" t="s">
        <v>495</v>
      </c>
      <c r="E346" s="6">
        <v>55176.17</v>
      </c>
      <c r="F346" s="3" t="s">
        <v>345</v>
      </c>
      <c r="G346" s="4" t="s">
        <v>133</v>
      </c>
      <c r="H346" s="4" t="s">
        <v>56</v>
      </c>
      <c r="I346" s="3" t="s">
        <v>346</v>
      </c>
      <c r="J346" s="4" t="s">
        <v>529</v>
      </c>
      <c r="K346" s="3" t="s">
        <v>23</v>
      </c>
      <c r="L346" s="4" t="s">
        <v>530</v>
      </c>
    </row>
    <row r="347" spans="1:12">
      <c r="A347" s="3" t="s">
        <v>494</v>
      </c>
      <c r="B347" s="3" t="s">
        <v>25</v>
      </c>
      <c r="C347" s="3" t="s">
        <v>356</v>
      </c>
      <c r="D347" s="3" t="s">
        <v>495</v>
      </c>
      <c r="E347" s="6">
        <v>480696.81</v>
      </c>
      <c r="F347" s="3" t="s">
        <v>345</v>
      </c>
      <c r="G347" s="4" t="s">
        <v>133</v>
      </c>
      <c r="H347" s="4" t="s">
        <v>56</v>
      </c>
      <c r="I347" s="3" t="s">
        <v>346</v>
      </c>
      <c r="J347" s="4" t="s">
        <v>529</v>
      </c>
      <c r="K347" s="3" t="s">
        <v>23</v>
      </c>
      <c r="L347" s="4" t="s">
        <v>530</v>
      </c>
    </row>
    <row r="348" spans="1:12">
      <c r="A348" s="3" t="s">
        <v>497</v>
      </c>
      <c r="B348" s="3" t="s">
        <v>25</v>
      </c>
      <c r="C348" s="3" t="s">
        <v>359</v>
      </c>
      <c r="D348" s="3" t="s">
        <v>495</v>
      </c>
      <c r="E348" s="6">
        <v>3001.39</v>
      </c>
      <c r="F348" s="3" t="s">
        <v>345</v>
      </c>
      <c r="G348" s="4" t="s">
        <v>133</v>
      </c>
      <c r="H348" s="4" t="s">
        <v>56</v>
      </c>
      <c r="I348" s="3" t="s">
        <v>346</v>
      </c>
      <c r="J348" s="4" t="s">
        <v>529</v>
      </c>
      <c r="K348" s="3" t="s">
        <v>23</v>
      </c>
      <c r="L348" s="4" t="s">
        <v>530</v>
      </c>
    </row>
    <row r="349" spans="1:12">
      <c r="A349" s="3" t="s">
        <v>494</v>
      </c>
      <c r="B349" s="3" t="s">
        <v>25</v>
      </c>
      <c r="C349" s="3" t="s">
        <v>356</v>
      </c>
      <c r="D349" s="3" t="s">
        <v>495</v>
      </c>
      <c r="E349" s="6">
        <v>4778.47</v>
      </c>
      <c r="F349" s="3" t="s">
        <v>345</v>
      </c>
      <c r="G349" s="4" t="s">
        <v>531</v>
      </c>
      <c r="H349" s="4" t="s">
        <v>434</v>
      </c>
      <c r="I349" s="3" t="s">
        <v>346</v>
      </c>
      <c r="J349" s="4" t="s">
        <v>247</v>
      </c>
      <c r="K349" s="3" t="s">
        <v>23</v>
      </c>
      <c r="L349" s="4" t="s">
        <v>370</v>
      </c>
    </row>
    <row r="350" spans="1:12" hidden="1">
      <c r="A350" s="3" t="s">
        <v>509</v>
      </c>
      <c r="B350" s="3" t="s">
        <v>25</v>
      </c>
      <c r="C350" s="3" t="s">
        <v>356</v>
      </c>
      <c r="D350" s="3" t="s">
        <v>510</v>
      </c>
      <c r="E350" s="6">
        <v>-3.41</v>
      </c>
      <c r="F350" s="3" t="s">
        <v>345</v>
      </c>
      <c r="G350" s="4" t="s">
        <v>532</v>
      </c>
      <c r="H350" s="4" t="s">
        <v>434</v>
      </c>
      <c r="I350" s="3" t="s">
        <v>346</v>
      </c>
      <c r="J350" s="4" t="s">
        <v>247</v>
      </c>
      <c r="K350" s="3" t="s">
        <v>23</v>
      </c>
      <c r="L350" s="4" t="s">
        <v>370</v>
      </c>
    </row>
    <row r="351" spans="1:12">
      <c r="A351" s="3" t="s">
        <v>494</v>
      </c>
      <c r="B351" s="3" t="s">
        <v>25</v>
      </c>
      <c r="C351" s="3" t="s">
        <v>356</v>
      </c>
      <c r="D351" s="3" t="s">
        <v>495</v>
      </c>
      <c r="E351" s="6">
        <v>1062536.8799999999</v>
      </c>
      <c r="F351" s="3" t="s">
        <v>345</v>
      </c>
      <c r="G351" s="4" t="s">
        <v>174</v>
      </c>
      <c r="H351" s="4" t="s">
        <v>434</v>
      </c>
      <c r="I351" s="3" t="s">
        <v>346</v>
      </c>
      <c r="J351" s="4" t="s">
        <v>247</v>
      </c>
      <c r="K351" s="3" t="s">
        <v>23</v>
      </c>
      <c r="L351" s="4" t="s">
        <v>370</v>
      </c>
    </row>
    <row r="352" spans="1:12">
      <c r="A352" s="3" t="s">
        <v>496</v>
      </c>
      <c r="B352" s="3" t="s">
        <v>25</v>
      </c>
      <c r="C352" s="3" t="s">
        <v>358</v>
      </c>
      <c r="D352" s="3" t="s">
        <v>495</v>
      </c>
      <c r="E352" s="6">
        <v>126601.92</v>
      </c>
      <c r="F352" s="3" t="s">
        <v>345</v>
      </c>
      <c r="G352" s="4" t="s">
        <v>174</v>
      </c>
      <c r="H352" s="4" t="s">
        <v>434</v>
      </c>
      <c r="I352" s="3" t="s">
        <v>346</v>
      </c>
      <c r="J352" s="4" t="s">
        <v>247</v>
      </c>
      <c r="K352" s="3" t="s">
        <v>23</v>
      </c>
      <c r="L352" s="4" t="s">
        <v>370</v>
      </c>
    </row>
    <row r="353" spans="1:12">
      <c r="A353" s="3" t="s">
        <v>497</v>
      </c>
      <c r="B353" s="3" t="s">
        <v>25</v>
      </c>
      <c r="C353" s="3" t="s">
        <v>359</v>
      </c>
      <c r="D353" s="3" t="s">
        <v>495</v>
      </c>
      <c r="E353" s="6">
        <v>2603.89</v>
      </c>
      <c r="F353" s="3" t="s">
        <v>345</v>
      </c>
      <c r="G353" s="4" t="s">
        <v>174</v>
      </c>
      <c r="H353" s="4" t="s">
        <v>434</v>
      </c>
      <c r="I353" s="3" t="s">
        <v>346</v>
      </c>
      <c r="J353" s="4" t="s">
        <v>247</v>
      </c>
      <c r="K353" s="3" t="s">
        <v>23</v>
      </c>
      <c r="L353" s="4" t="s">
        <v>370</v>
      </c>
    </row>
    <row r="354" spans="1:12">
      <c r="A354" s="3" t="s">
        <v>494</v>
      </c>
      <c r="B354" s="3" t="s">
        <v>25</v>
      </c>
      <c r="C354" s="3" t="s">
        <v>356</v>
      </c>
      <c r="D354" s="3" t="s">
        <v>495</v>
      </c>
      <c r="E354" s="6">
        <v>296867.39</v>
      </c>
      <c r="F354" s="3" t="s">
        <v>345</v>
      </c>
      <c r="G354" s="4" t="s">
        <v>128</v>
      </c>
      <c r="H354" s="4" t="s">
        <v>436</v>
      </c>
      <c r="I354" s="3" t="s">
        <v>346</v>
      </c>
      <c r="J354" s="4" t="s">
        <v>63</v>
      </c>
      <c r="K354" s="3" t="s">
        <v>23</v>
      </c>
      <c r="L354" s="4" t="s">
        <v>438</v>
      </c>
    </row>
    <row r="355" spans="1:12">
      <c r="A355" s="3" t="s">
        <v>496</v>
      </c>
      <c r="B355" s="3" t="s">
        <v>25</v>
      </c>
      <c r="C355" s="3" t="s">
        <v>358</v>
      </c>
      <c r="D355" s="3" t="s">
        <v>495</v>
      </c>
      <c r="E355" s="6">
        <v>32394.03</v>
      </c>
      <c r="F355" s="3" t="s">
        <v>345</v>
      </c>
      <c r="G355" s="4" t="s">
        <v>128</v>
      </c>
      <c r="H355" s="4" t="s">
        <v>436</v>
      </c>
      <c r="I355" s="3" t="s">
        <v>346</v>
      </c>
      <c r="J355" s="4" t="s">
        <v>63</v>
      </c>
      <c r="K355" s="3" t="s">
        <v>23</v>
      </c>
      <c r="L355" s="4" t="s">
        <v>438</v>
      </c>
    </row>
    <row r="356" spans="1:12">
      <c r="A356" s="3" t="s">
        <v>497</v>
      </c>
      <c r="B356" s="3" t="s">
        <v>25</v>
      </c>
      <c r="C356" s="3" t="s">
        <v>359</v>
      </c>
      <c r="D356" s="3" t="s">
        <v>495</v>
      </c>
      <c r="E356" s="6">
        <v>3556.15</v>
      </c>
      <c r="F356" s="3" t="s">
        <v>345</v>
      </c>
      <c r="G356" s="4" t="s">
        <v>128</v>
      </c>
      <c r="H356" s="4" t="s">
        <v>436</v>
      </c>
      <c r="I356" s="3" t="s">
        <v>346</v>
      </c>
      <c r="J356" s="4" t="s">
        <v>63</v>
      </c>
      <c r="K356" s="3" t="s">
        <v>23</v>
      </c>
      <c r="L356" s="4" t="s">
        <v>438</v>
      </c>
    </row>
    <row r="357" spans="1:12">
      <c r="A357" s="3" t="s">
        <v>494</v>
      </c>
      <c r="B357" s="3" t="s">
        <v>25</v>
      </c>
      <c r="C357" s="3" t="s">
        <v>356</v>
      </c>
      <c r="D357" s="3" t="s">
        <v>495</v>
      </c>
      <c r="E357" s="6">
        <v>392607.79</v>
      </c>
      <c r="F357" s="3" t="s">
        <v>345</v>
      </c>
      <c r="G357" s="4" t="s">
        <v>167</v>
      </c>
      <c r="H357" s="4" t="s">
        <v>395</v>
      </c>
      <c r="I357" s="3" t="s">
        <v>346</v>
      </c>
      <c r="J357" s="4" t="s">
        <v>254</v>
      </c>
      <c r="K357" s="3" t="s">
        <v>23</v>
      </c>
      <c r="L357" s="4" t="s">
        <v>149</v>
      </c>
    </row>
    <row r="358" spans="1:12">
      <c r="A358" s="3" t="s">
        <v>496</v>
      </c>
      <c r="B358" s="3" t="s">
        <v>25</v>
      </c>
      <c r="C358" s="3" t="s">
        <v>358</v>
      </c>
      <c r="D358" s="3" t="s">
        <v>495</v>
      </c>
      <c r="E358" s="6">
        <v>33264.519999999997</v>
      </c>
      <c r="F358" s="3" t="s">
        <v>345</v>
      </c>
      <c r="G358" s="4" t="s">
        <v>167</v>
      </c>
      <c r="H358" s="4" t="s">
        <v>395</v>
      </c>
      <c r="I358" s="3" t="s">
        <v>346</v>
      </c>
      <c r="J358" s="4" t="s">
        <v>254</v>
      </c>
      <c r="K358" s="3" t="s">
        <v>23</v>
      </c>
      <c r="L358" s="4" t="s">
        <v>149</v>
      </c>
    </row>
    <row r="359" spans="1:12">
      <c r="A359" s="3" t="s">
        <v>497</v>
      </c>
      <c r="B359" s="3" t="s">
        <v>25</v>
      </c>
      <c r="C359" s="3" t="s">
        <v>359</v>
      </c>
      <c r="D359" s="3" t="s">
        <v>495</v>
      </c>
      <c r="E359" s="6">
        <v>2966.42</v>
      </c>
      <c r="F359" s="3" t="s">
        <v>345</v>
      </c>
      <c r="G359" s="4" t="s">
        <v>167</v>
      </c>
      <c r="H359" s="4" t="s">
        <v>395</v>
      </c>
      <c r="I359" s="3" t="s">
        <v>346</v>
      </c>
      <c r="J359" s="4" t="s">
        <v>254</v>
      </c>
      <c r="K359" s="3" t="s">
        <v>23</v>
      </c>
      <c r="L359" s="4" t="s">
        <v>149</v>
      </c>
    </row>
    <row r="360" spans="1:12">
      <c r="A360" s="3" t="s">
        <v>494</v>
      </c>
      <c r="B360" s="3" t="s">
        <v>25</v>
      </c>
      <c r="C360" s="3" t="s">
        <v>356</v>
      </c>
      <c r="D360" s="3" t="s">
        <v>495</v>
      </c>
      <c r="E360" s="6">
        <v>279.52</v>
      </c>
      <c r="F360" s="3" t="s">
        <v>345</v>
      </c>
      <c r="G360" s="4" t="s">
        <v>533</v>
      </c>
      <c r="H360" s="4" t="s">
        <v>395</v>
      </c>
      <c r="I360" s="3" t="s">
        <v>346</v>
      </c>
      <c r="J360" s="4" t="s">
        <v>254</v>
      </c>
      <c r="K360" s="3" t="s">
        <v>23</v>
      </c>
      <c r="L360" s="4" t="s">
        <v>149</v>
      </c>
    </row>
    <row r="361" spans="1:12">
      <c r="A361" s="3" t="s">
        <v>494</v>
      </c>
      <c r="B361" s="3" t="s">
        <v>25</v>
      </c>
      <c r="C361" s="3" t="s">
        <v>356</v>
      </c>
      <c r="D361" s="3" t="s">
        <v>495</v>
      </c>
      <c r="E361" s="6">
        <v>332498.40000000002</v>
      </c>
      <c r="F361" s="3" t="s">
        <v>345</v>
      </c>
      <c r="G361" s="4" t="s">
        <v>153</v>
      </c>
      <c r="H361" s="4" t="s">
        <v>114</v>
      </c>
      <c r="I361" s="3" t="s">
        <v>346</v>
      </c>
      <c r="J361" s="4" t="s">
        <v>475</v>
      </c>
      <c r="K361" s="3" t="s">
        <v>23</v>
      </c>
      <c r="L361" s="4" t="s">
        <v>508</v>
      </c>
    </row>
    <row r="362" spans="1:12">
      <c r="A362" s="3" t="s">
        <v>496</v>
      </c>
      <c r="B362" s="3" t="s">
        <v>25</v>
      </c>
      <c r="C362" s="3" t="s">
        <v>358</v>
      </c>
      <c r="D362" s="3" t="s">
        <v>495</v>
      </c>
      <c r="E362" s="6">
        <v>37540.730000000003</v>
      </c>
      <c r="F362" s="3" t="s">
        <v>345</v>
      </c>
      <c r="G362" s="4" t="s">
        <v>153</v>
      </c>
      <c r="H362" s="4" t="s">
        <v>114</v>
      </c>
      <c r="I362" s="3" t="s">
        <v>346</v>
      </c>
      <c r="J362" s="4" t="s">
        <v>475</v>
      </c>
      <c r="K362" s="3" t="s">
        <v>23</v>
      </c>
      <c r="L362" s="4" t="s">
        <v>508</v>
      </c>
    </row>
    <row r="363" spans="1:12">
      <c r="A363" s="3" t="s">
        <v>497</v>
      </c>
      <c r="B363" s="3" t="s">
        <v>25</v>
      </c>
      <c r="C363" s="3" t="s">
        <v>359</v>
      </c>
      <c r="D363" s="3" t="s">
        <v>495</v>
      </c>
      <c r="E363" s="6">
        <v>3065.78</v>
      </c>
      <c r="F363" s="3" t="s">
        <v>345</v>
      </c>
      <c r="G363" s="4" t="s">
        <v>153</v>
      </c>
      <c r="H363" s="4" t="s">
        <v>114</v>
      </c>
      <c r="I363" s="3" t="s">
        <v>346</v>
      </c>
      <c r="J363" s="4" t="s">
        <v>475</v>
      </c>
      <c r="K363" s="3" t="s">
        <v>23</v>
      </c>
      <c r="L363" s="4" t="s">
        <v>508</v>
      </c>
    </row>
    <row r="364" spans="1:12">
      <c r="A364" s="3" t="s">
        <v>494</v>
      </c>
      <c r="B364" s="3" t="s">
        <v>25</v>
      </c>
      <c r="C364" s="3" t="s">
        <v>356</v>
      </c>
      <c r="D364" s="3" t="s">
        <v>495</v>
      </c>
      <c r="E364" s="6">
        <v>410411.27</v>
      </c>
      <c r="F364" s="3" t="s">
        <v>345</v>
      </c>
      <c r="G364" s="4" t="s">
        <v>192</v>
      </c>
      <c r="H364" s="4" t="s">
        <v>114</v>
      </c>
      <c r="I364" s="3" t="s">
        <v>346</v>
      </c>
      <c r="J364" s="4" t="s">
        <v>475</v>
      </c>
      <c r="K364" s="3" t="s">
        <v>23</v>
      </c>
      <c r="L364" s="4" t="s">
        <v>508</v>
      </c>
    </row>
    <row r="365" spans="1:12">
      <c r="A365" s="3" t="s">
        <v>496</v>
      </c>
      <c r="B365" s="3" t="s">
        <v>25</v>
      </c>
      <c r="C365" s="3" t="s">
        <v>358</v>
      </c>
      <c r="D365" s="3" t="s">
        <v>495</v>
      </c>
      <c r="E365" s="6">
        <v>34933.360000000001</v>
      </c>
      <c r="F365" s="3" t="s">
        <v>345</v>
      </c>
      <c r="G365" s="4" t="s">
        <v>192</v>
      </c>
      <c r="H365" s="4" t="s">
        <v>114</v>
      </c>
      <c r="I365" s="3" t="s">
        <v>346</v>
      </c>
      <c r="J365" s="4" t="s">
        <v>475</v>
      </c>
      <c r="K365" s="3" t="s">
        <v>23</v>
      </c>
      <c r="L365" s="4" t="s">
        <v>508</v>
      </c>
    </row>
    <row r="366" spans="1:12">
      <c r="A366" s="3" t="s">
        <v>497</v>
      </c>
      <c r="B366" s="3" t="s">
        <v>25</v>
      </c>
      <c r="C366" s="3" t="s">
        <v>359</v>
      </c>
      <c r="D366" s="3" t="s">
        <v>495</v>
      </c>
      <c r="E366" s="6">
        <v>3179.28</v>
      </c>
      <c r="F366" s="3" t="s">
        <v>345</v>
      </c>
      <c r="G366" s="4" t="s">
        <v>192</v>
      </c>
      <c r="H366" s="4" t="s">
        <v>114</v>
      </c>
      <c r="I366" s="3" t="s">
        <v>346</v>
      </c>
      <c r="J366" s="4" t="s">
        <v>475</v>
      </c>
      <c r="K366" s="3" t="s">
        <v>23</v>
      </c>
      <c r="L366" s="4" t="s">
        <v>508</v>
      </c>
    </row>
    <row r="367" spans="1:12">
      <c r="A367" s="3" t="s">
        <v>494</v>
      </c>
      <c r="B367" s="3" t="s">
        <v>25</v>
      </c>
      <c r="C367" s="3" t="s">
        <v>356</v>
      </c>
      <c r="D367" s="3" t="s">
        <v>495</v>
      </c>
      <c r="E367" s="6">
        <v>3887.64</v>
      </c>
      <c r="F367" s="3" t="s">
        <v>345</v>
      </c>
      <c r="G367" s="4" t="s">
        <v>568</v>
      </c>
      <c r="H367" s="4" t="s">
        <v>575</v>
      </c>
      <c r="I367" s="3" t="s">
        <v>346</v>
      </c>
      <c r="J367" s="4" t="s">
        <v>582</v>
      </c>
      <c r="K367" s="3" t="s">
        <v>23</v>
      </c>
      <c r="L367" s="4" t="s">
        <v>591</v>
      </c>
    </row>
    <row r="368" spans="1:12">
      <c r="A368" s="3" t="s">
        <v>494</v>
      </c>
      <c r="B368" s="3" t="s">
        <v>25</v>
      </c>
      <c r="C368" s="3" t="s">
        <v>356</v>
      </c>
      <c r="D368" s="3" t="s">
        <v>495</v>
      </c>
      <c r="E368" s="6">
        <v>404534.89</v>
      </c>
      <c r="F368" s="3" t="s">
        <v>345</v>
      </c>
      <c r="G368" s="4" t="s">
        <v>557</v>
      </c>
      <c r="H368" s="4" t="s">
        <v>575</v>
      </c>
      <c r="I368" s="3" t="s">
        <v>346</v>
      </c>
      <c r="J368" s="4" t="s">
        <v>582</v>
      </c>
      <c r="K368" s="3" t="s">
        <v>23</v>
      </c>
      <c r="L368" s="4" t="s">
        <v>591</v>
      </c>
    </row>
    <row r="369" spans="1:12">
      <c r="A369" s="3" t="s">
        <v>496</v>
      </c>
      <c r="B369" s="3" t="s">
        <v>25</v>
      </c>
      <c r="C369" s="3" t="s">
        <v>358</v>
      </c>
      <c r="D369" s="3" t="s">
        <v>495</v>
      </c>
      <c r="E369" s="6">
        <v>40994.949999999997</v>
      </c>
      <c r="F369" s="3" t="s">
        <v>345</v>
      </c>
      <c r="G369" s="4" t="s">
        <v>557</v>
      </c>
      <c r="H369" s="4" t="s">
        <v>575</v>
      </c>
      <c r="I369" s="3" t="s">
        <v>346</v>
      </c>
      <c r="J369" s="4" t="s">
        <v>582</v>
      </c>
      <c r="K369" s="3" t="s">
        <v>23</v>
      </c>
      <c r="L369" s="4" t="s">
        <v>591</v>
      </c>
    </row>
    <row r="370" spans="1:12">
      <c r="A370" s="3" t="s">
        <v>497</v>
      </c>
      <c r="B370" s="3" t="s">
        <v>25</v>
      </c>
      <c r="C370" s="3" t="s">
        <v>359</v>
      </c>
      <c r="D370" s="3" t="s">
        <v>495</v>
      </c>
      <c r="E370" s="6">
        <v>5178.8</v>
      </c>
      <c r="F370" s="3" t="s">
        <v>345</v>
      </c>
      <c r="G370" s="4" t="s">
        <v>557</v>
      </c>
      <c r="H370" s="4" t="s">
        <v>575</v>
      </c>
      <c r="I370" s="3" t="s">
        <v>346</v>
      </c>
      <c r="J370" s="4" t="s">
        <v>582</v>
      </c>
      <c r="K370" s="3" t="s">
        <v>23</v>
      </c>
      <c r="L370" s="4" t="s">
        <v>591</v>
      </c>
    </row>
    <row r="371" spans="1:12">
      <c r="A371" s="3" t="s">
        <v>494</v>
      </c>
      <c r="B371" s="3" t="s">
        <v>25</v>
      </c>
      <c r="C371" s="3" t="s">
        <v>356</v>
      </c>
      <c r="D371" s="3" t="s">
        <v>495</v>
      </c>
      <c r="E371" s="6">
        <v>648672.25</v>
      </c>
      <c r="F371" s="3" t="s">
        <v>345</v>
      </c>
      <c r="G371" s="4" t="s">
        <v>586</v>
      </c>
      <c r="H371" s="4" t="s">
        <v>598</v>
      </c>
      <c r="I371" s="3" t="s">
        <v>346</v>
      </c>
      <c r="J371" s="4" t="s">
        <v>604</v>
      </c>
      <c r="K371" s="3" t="s">
        <v>23</v>
      </c>
      <c r="L371" s="4" t="s">
        <v>607</v>
      </c>
    </row>
    <row r="372" spans="1:12">
      <c r="A372" s="3" t="s">
        <v>496</v>
      </c>
      <c r="B372" s="3" t="s">
        <v>25</v>
      </c>
      <c r="C372" s="3" t="s">
        <v>358</v>
      </c>
      <c r="D372" s="3" t="s">
        <v>495</v>
      </c>
      <c r="E372" s="6">
        <v>33472.639999999999</v>
      </c>
      <c r="F372" s="3" t="s">
        <v>345</v>
      </c>
      <c r="G372" s="4" t="s">
        <v>586</v>
      </c>
      <c r="H372" s="4" t="s">
        <v>598</v>
      </c>
      <c r="I372" s="3" t="s">
        <v>346</v>
      </c>
      <c r="J372" s="4" t="s">
        <v>604</v>
      </c>
      <c r="K372" s="3" t="s">
        <v>23</v>
      </c>
      <c r="L372" s="4" t="s">
        <v>607</v>
      </c>
    </row>
    <row r="373" spans="1:12">
      <c r="A373" s="3" t="s">
        <v>497</v>
      </c>
      <c r="B373" s="3" t="s">
        <v>25</v>
      </c>
      <c r="C373" s="3" t="s">
        <v>359</v>
      </c>
      <c r="D373" s="3" t="s">
        <v>495</v>
      </c>
      <c r="E373" s="6">
        <v>7125.2</v>
      </c>
      <c r="F373" s="3" t="s">
        <v>345</v>
      </c>
      <c r="G373" s="4" t="s">
        <v>586</v>
      </c>
      <c r="H373" s="4" t="s">
        <v>598</v>
      </c>
      <c r="I373" s="3" t="s">
        <v>346</v>
      </c>
      <c r="J373" s="4" t="s">
        <v>604</v>
      </c>
      <c r="K373" s="3" t="s">
        <v>23</v>
      </c>
      <c r="L373" s="4" t="s">
        <v>607</v>
      </c>
    </row>
    <row r="374" spans="1:12">
      <c r="A374" s="3" t="s">
        <v>494</v>
      </c>
      <c r="B374" s="3" t="s">
        <v>25</v>
      </c>
      <c r="C374" s="3" t="s">
        <v>356</v>
      </c>
      <c r="D374" s="3" t="s">
        <v>495</v>
      </c>
      <c r="E374" s="6">
        <v>392262.54</v>
      </c>
      <c r="F374" s="3" t="s">
        <v>345</v>
      </c>
      <c r="G374" s="4" t="s">
        <v>607</v>
      </c>
      <c r="H374" s="4" t="s">
        <v>622</v>
      </c>
      <c r="I374" s="3" t="s">
        <v>346</v>
      </c>
      <c r="J374" s="4" t="s">
        <v>985</v>
      </c>
      <c r="K374" s="3" t="s">
        <v>23</v>
      </c>
      <c r="L374" s="4" t="s">
        <v>990</v>
      </c>
    </row>
    <row r="375" spans="1:12">
      <c r="A375" s="3" t="s">
        <v>496</v>
      </c>
      <c r="B375" s="3" t="s">
        <v>25</v>
      </c>
      <c r="C375" s="3" t="s">
        <v>358</v>
      </c>
      <c r="D375" s="3" t="s">
        <v>495</v>
      </c>
      <c r="E375" s="6">
        <v>35819.160000000003</v>
      </c>
      <c r="F375" s="3" t="s">
        <v>345</v>
      </c>
      <c r="G375" s="4" t="s">
        <v>607</v>
      </c>
      <c r="H375" s="4" t="s">
        <v>622</v>
      </c>
      <c r="I375" s="3" t="s">
        <v>346</v>
      </c>
      <c r="J375" s="4" t="s">
        <v>985</v>
      </c>
      <c r="K375" s="3" t="s">
        <v>23</v>
      </c>
      <c r="L375" s="4" t="s">
        <v>990</v>
      </c>
    </row>
    <row r="376" spans="1:12">
      <c r="A376" s="3" t="s">
        <v>497</v>
      </c>
      <c r="B376" s="3" t="s">
        <v>25</v>
      </c>
      <c r="C376" s="3" t="s">
        <v>359</v>
      </c>
      <c r="D376" s="3" t="s">
        <v>495</v>
      </c>
      <c r="E376" s="6">
        <v>4187.76</v>
      </c>
      <c r="F376" s="3" t="s">
        <v>345</v>
      </c>
      <c r="G376" s="4" t="s">
        <v>607</v>
      </c>
      <c r="H376" s="4" t="s">
        <v>622</v>
      </c>
      <c r="I376" s="3" t="s">
        <v>346</v>
      </c>
      <c r="J376" s="4" t="s">
        <v>985</v>
      </c>
      <c r="K376" s="3" t="s">
        <v>23</v>
      </c>
      <c r="L376" s="4" t="s">
        <v>990</v>
      </c>
    </row>
    <row r="377" spans="1:12">
      <c r="A377" s="3" t="s">
        <v>494</v>
      </c>
      <c r="B377" s="3" t="s">
        <v>25</v>
      </c>
      <c r="C377" s="3" t="s">
        <v>356</v>
      </c>
      <c r="D377" s="3" t="s">
        <v>495</v>
      </c>
      <c r="E377" s="6">
        <v>282057.74</v>
      </c>
      <c r="F377" s="3" t="s">
        <v>345</v>
      </c>
      <c r="G377" s="4" t="s">
        <v>622</v>
      </c>
      <c r="H377" s="4" t="s">
        <v>644</v>
      </c>
      <c r="I377" s="3" t="s">
        <v>346</v>
      </c>
      <c r="J377" s="4" t="s">
        <v>650</v>
      </c>
      <c r="K377" s="3" t="s">
        <v>23</v>
      </c>
      <c r="L377" s="4" t="s">
        <v>998</v>
      </c>
    </row>
    <row r="378" spans="1:12">
      <c r="A378" s="3" t="s">
        <v>496</v>
      </c>
      <c r="B378" s="3" t="s">
        <v>25</v>
      </c>
      <c r="C378" s="3" t="s">
        <v>358</v>
      </c>
      <c r="D378" s="3" t="s">
        <v>495</v>
      </c>
      <c r="E378" s="6">
        <v>36599.980000000003</v>
      </c>
      <c r="F378" s="3" t="s">
        <v>345</v>
      </c>
      <c r="G378" s="4" t="s">
        <v>622</v>
      </c>
      <c r="H378" s="4" t="s">
        <v>644</v>
      </c>
      <c r="I378" s="3" t="s">
        <v>346</v>
      </c>
      <c r="J378" s="4" t="s">
        <v>650</v>
      </c>
      <c r="K378" s="3" t="s">
        <v>23</v>
      </c>
      <c r="L378" s="4" t="s">
        <v>998</v>
      </c>
    </row>
    <row r="379" spans="1:12">
      <c r="A379" s="3" t="s">
        <v>497</v>
      </c>
      <c r="B379" s="3" t="s">
        <v>25</v>
      </c>
      <c r="C379" s="3" t="s">
        <v>359</v>
      </c>
      <c r="D379" s="3" t="s">
        <v>495</v>
      </c>
      <c r="E379" s="6">
        <v>3155.42</v>
      </c>
      <c r="F379" s="3" t="s">
        <v>345</v>
      </c>
      <c r="G379" s="4" t="s">
        <v>622</v>
      </c>
      <c r="H379" s="4" t="s">
        <v>644</v>
      </c>
      <c r="I379" s="3" t="s">
        <v>346</v>
      </c>
      <c r="J379" s="4" t="s">
        <v>650</v>
      </c>
      <c r="K379" s="3" t="s">
        <v>23</v>
      </c>
      <c r="L379" s="4" t="s">
        <v>998</v>
      </c>
    </row>
    <row r="380" spans="1:12">
      <c r="A380" s="3" t="s">
        <v>496</v>
      </c>
      <c r="B380" s="3" t="s">
        <v>25</v>
      </c>
      <c r="C380" s="3" t="s">
        <v>358</v>
      </c>
      <c r="D380" s="3" t="s">
        <v>495</v>
      </c>
      <c r="E380" s="6">
        <v>37256.47</v>
      </c>
      <c r="F380" s="3" t="s">
        <v>345</v>
      </c>
      <c r="G380" s="4" t="s">
        <v>650</v>
      </c>
      <c r="H380" s="4" t="s">
        <v>644</v>
      </c>
      <c r="I380" s="3" t="s">
        <v>346</v>
      </c>
      <c r="J380" s="4" t="s">
        <v>650</v>
      </c>
      <c r="K380" s="3" t="s">
        <v>23</v>
      </c>
      <c r="L380" s="4" t="s">
        <v>998</v>
      </c>
    </row>
    <row r="381" spans="1:12">
      <c r="A381" s="3" t="s">
        <v>494</v>
      </c>
      <c r="B381" s="3" t="s">
        <v>25</v>
      </c>
      <c r="C381" s="3" t="s">
        <v>356</v>
      </c>
      <c r="D381" s="3" t="s">
        <v>495</v>
      </c>
      <c r="E381" s="6">
        <v>303555.90999999997</v>
      </c>
      <c r="F381" s="3" t="s">
        <v>345</v>
      </c>
      <c r="G381" s="4" t="s">
        <v>650</v>
      </c>
      <c r="H381" s="4" t="s">
        <v>644</v>
      </c>
      <c r="I381" s="3" t="s">
        <v>346</v>
      </c>
      <c r="J381" s="4" t="s">
        <v>650</v>
      </c>
      <c r="K381" s="3" t="s">
        <v>23</v>
      </c>
      <c r="L381" s="4" t="s">
        <v>998</v>
      </c>
    </row>
    <row r="382" spans="1:12">
      <c r="A382" s="3" t="s">
        <v>497</v>
      </c>
      <c r="B382" s="3" t="s">
        <v>25</v>
      </c>
      <c r="C382" s="3" t="s">
        <v>359</v>
      </c>
      <c r="D382" s="3" t="s">
        <v>495</v>
      </c>
      <c r="E382" s="6">
        <v>3323.58</v>
      </c>
      <c r="F382" s="3" t="s">
        <v>345</v>
      </c>
      <c r="G382" s="4" t="s">
        <v>650</v>
      </c>
      <c r="H382" s="4" t="s">
        <v>644</v>
      </c>
      <c r="I382" s="3" t="s">
        <v>346</v>
      </c>
      <c r="J382" s="4" t="s">
        <v>650</v>
      </c>
      <c r="K382" s="3" t="s">
        <v>23</v>
      </c>
      <c r="L382" s="4" t="s">
        <v>998</v>
      </c>
    </row>
    <row r="383" spans="1:12">
      <c r="A383" s="3" t="s">
        <v>494</v>
      </c>
      <c r="B383" s="3" t="s">
        <v>25</v>
      </c>
      <c r="C383" s="3" t="s">
        <v>356</v>
      </c>
      <c r="D383" s="3" t="s">
        <v>495</v>
      </c>
      <c r="E383" s="6">
        <v>318180.21999999997</v>
      </c>
      <c r="F383" s="3" t="s">
        <v>345</v>
      </c>
      <c r="G383" s="4" t="s">
        <v>664</v>
      </c>
      <c r="H383" s="4" t="s">
        <v>925</v>
      </c>
      <c r="I383" s="3" t="s">
        <v>346</v>
      </c>
      <c r="J383" s="4" t="s">
        <v>934</v>
      </c>
      <c r="K383" s="3" t="s">
        <v>23</v>
      </c>
      <c r="L383" s="4" t="s">
        <v>991</v>
      </c>
    </row>
    <row r="384" spans="1:12">
      <c r="A384" s="3" t="s">
        <v>496</v>
      </c>
      <c r="B384" s="3" t="s">
        <v>25</v>
      </c>
      <c r="C384" s="3" t="s">
        <v>358</v>
      </c>
      <c r="D384" s="3" t="s">
        <v>495</v>
      </c>
      <c r="E384" s="6">
        <v>49936.55</v>
      </c>
      <c r="F384" s="3" t="s">
        <v>345</v>
      </c>
      <c r="G384" s="4" t="s">
        <v>664</v>
      </c>
      <c r="H384" s="4" t="s">
        <v>925</v>
      </c>
      <c r="I384" s="3" t="s">
        <v>346</v>
      </c>
      <c r="J384" s="4" t="s">
        <v>934</v>
      </c>
      <c r="K384" s="3" t="s">
        <v>23</v>
      </c>
      <c r="L384" s="4" t="s">
        <v>991</v>
      </c>
    </row>
    <row r="385" spans="1:12">
      <c r="A385" s="3" t="s">
        <v>497</v>
      </c>
      <c r="B385" s="3" t="s">
        <v>25</v>
      </c>
      <c r="C385" s="3" t="s">
        <v>359</v>
      </c>
      <c r="D385" s="3" t="s">
        <v>495</v>
      </c>
      <c r="E385" s="6">
        <v>3537.03</v>
      </c>
      <c r="F385" s="3" t="s">
        <v>345</v>
      </c>
      <c r="G385" s="4" t="s">
        <v>664</v>
      </c>
      <c r="H385" s="4" t="s">
        <v>925</v>
      </c>
      <c r="I385" s="3" t="s">
        <v>346</v>
      </c>
      <c r="J385" s="4" t="s">
        <v>934</v>
      </c>
      <c r="K385" s="3" t="s">
        <v>23</v>
      </c>
      <c r="L385" s="4" t="s">
        <v>991</v>
      </c>
    </row>
    <row r="386" spans="1:12">
      <c r="A386" s="3" t="s">
        <v>494</v>
      </c>
      <c r="B386" s="3" t="s">
        <v>25</v>
      </c>
      <c r="C386" s="3" t="s">
        <v>356</v>
      </c>
      <c r="D386" s="3" t="s">
        <v>495</v>
      </c>
      <c r="E386" s="6">
        <v>288290.5</v>
      </c>
      <c r="F386" s="3" t="s">
        <v>345</v>
      </c>
      <c r="G386" s="4" t="s">
        <v>699</v>
      </c>
      <c r="H386" s="4" t="s">
        <v>978</v>
      </c>
      <c r="I386" s="3" t="s">
        <v>346</v>
      </c>
      <c r="J386" s="4" t="s">
        <v>987</v>
      </c>
      <c r="K386" s="3" t="s">
        <v>23</v>
      </c>
      <c r="L386" s="4" t="s">
        <v>705</v>
      </c>
    </row>
    <row r="387" spans="1:12">
      <c r="A387" s="3" t="s">
        <v>496</v>
      </c>
      <c r="B387" s="3" t="s">
        <v>25</v>
      </c>
      <c r="C387" s="3" t="s">
        <v>358</v>
      </c>
      <c r="D387" s="3" t="s">
        <v>495</v>
      </c>
      <c r="E387" s="6">
        <v>33541.81</v>
      </c>
      <c r="F387" s="3" t="s">
        <v>345</v>
      </c>
      <c r="G387" s="4" t="s">
        <v>699</v>
      </c>
      <c r="H387" s="4" t="s">
        <v>978</v>
      </c>
      <c r="I387" s="3" t="s">
        <v>346</v>
      </c>
      <c r="J387" s="4" t="s">
        <v>987</v>
      </c>
      <c r="K387" s="3" t="s">
        <v>23</v>
      </c>
      <c r="L387" s="4" t="s">
        <v>705</v>
      </c>
    </row>
    <row r="388" spans="1:12">
      <c r="A388" s="3" t="s">
        <v>497</v>
      </c>
      <c r="B388" s="3" t="s">
        <v>25</v>
      </c>
      <c r="C388" s="3" t="s">
        <v>359</v>
      </c>
      <c r="D388" s="3" t="s">
        <v>495</v>
      </c>
      <c r="E388" s="6">
        <v>3424.61</v>
      </c>
      <c r="F388" s="3" t="s">
        <v>345</v>
      </c>
      <c r="G388" s="4" t="s">
        <v>699</v>
      </c>
      <c r="H388" s="4" t="s">
        <v>978</v>
      </c>
      <c r="I388" s="3" t="s">
        <v>346</v>
      </c>
      <c r="J388" s="4" t="s">
        <v>987</v>
      </c>
      <c r="K388" s="3" t="s">
        <v>23</v>
      </c>
      <c r="L388" s="4" t="s">
        <v>705</v>
      </c>
    </row>
    <row r="389" spans="1:12">
      <c r="A389" s="3" t="s">
        <v>494</v>
      </c>
      <c r="B389" s="3" t="s">
        <v>25</v>
      </c>
      <c r="C389" s="3" t="s">
        <v>356</v>
      </c>
      <c r="D389" s="3" t="s">
        <v>495</v>
      </c>
      <c r="E389" s="6">
        <v>335344.19</v>
      </c>
      <c r="F389" s="3" t="s">
        <v>345</v>
      </c>
      <c r="G389" s="4" t="s">
        <v>724</v>
      </c>
      <c r="H389" s="4" t="s">
        <v>741</v>
      </c>
      <c r="I389" s="3" t="s">
        <v>346</v>
      </c>
      <c r="J389" s="4" t="s">
        <v>1000</v>
      </c>
      <c r="K389" s="3" t="s">
        <v>23</v>
      </c>
      <c r="L389" s="4" t="s">
        <v>1001</v>
      </c>
    </row>
    <row r="390" spans="1:12">
      <c r="A390" s="3" t="s">
        <v>496</v>
      </c>
      <c r="B390" s="3" t="s">
        <v>25</v>
      </c>
      <c r="C390" s="3" t="s">
        <v>358</v>
      </c>
      <c r="D390" s="3" t="s">
        <v>495</v>
      </c>
      <c r="E390" s="6">
        <v>38029.82</v>
      </c>
      <c r="F390" s="3" t="s">
        <v>345</v>
      </c>
      <c r="G390" s="4" t="s">
        <v>724</v>
      </c>
      <c r="H390" s="4" t="s">
        <v>741</v>
      </c>
      <c r="I390" s="3" t="s">
        <v>346</v>
      </c>
      <c r="J390" s="4" t="s">
        <v>1000</v>
      </c>
      <c r="K390" s="3" t="s">
        <v>23</v>
      </c>
      <c r="L390" s="4" t="s">
        <v>1001</v>
      </c>
    </row>
    <row r="391" spans="1:12">
      <c r="A391" s="3" t="s">
        <v>497</v>
      </c>
      <c r="B391" s="3" t="s">
        <v>25</v>
      </c>
      <c r="C391" s="3" t="s">
        <v>359</v>
      </c>
      <c r="D391" s="3" t="s">
        <v>495</v>
      </c>
      <c r="E391" s="6">
        <v>2975.19</v>
      </c>
      <c r="F391" s="3" t="s">
        <v>345</v>
      </c>
      <c r="G391" s="4" t="s">
        <v>724</v>
      </c>
      <c r="H391" s="4" t="s">
        <v>741</v>
      </c>
      <c r="I391" s="3" t="s">
        <v>346</v>
      </c>
      <c r="J391" s="4" t="s">
        <v>1000</v>
      </c>
      <c r="K391" s="3" t="s">
        <v>23</v>
      </c>
      <c r="L391" s="4" t="s">
        <v>1001</v>
      </c>
    </row>
    <row r="392" spans="1:12">
      <c r="A392" s="3" t="s">
        <v>494</v>
      </c>
      <c r="B392" s="3" t="s">
        <v>25</v>
      </c>
      <c r="C392" s="3" t="s">
        <v>356</v>
      </c>
      <c r="D392" s="3" t="s">
        <v>495</v>
      </c>
      <c r="E392" s="6">
        <v>26.1</v>
      </c>
      <c r="F392" s="3" t="s">
        <v>345</v>
      </c>
      <c r="G392" s="4" t="s">
        <v>1008</v>
      </c>
      <c r="H392" s="4" t="s">
        <v>741</v>
      </c>
      <c r="I392" s="3" t="s">
        <v>346</v>
      </c>
      <c r="J392" s="4" t="s">
        <v>1000</v>
      </c>
      <c r="K392" s="3" t="s">
        <v>23</v>
      </c>
      <c r="L392" s="4" t="s">
        <v>1001</v>
      </c>
    </row>
    <row r="393" spans="1:12">
      <c r="A393" s="3" t="s">
        <v>494</v>
      </c>
      <c r="B393" s="3" t="s">
        <v>25</v>
      </c>
      <c r="C393" s="3" t="s">
        <v>356</v>
      </c>
      <c r="D393" s="3" t="s">
        <v>495</v>
      </c>
      <c r="E393" s="6">
        <v>436929.91</v>
      </c>
      <c r="F393" s="3" t="s">
        <v>345</v>
      </c>
      <c r="G393" s="4" t="s">
        <v>741</v>
      </c>
      <c r="H393" s="4" t="s">
        <v>752</v>
      </c>
      <c r="I393" s="3" t="s">
        <v>346</v>
      </c>
      <c r="J393" s="4" t="s">
        <v>979</v>
      </c>
      <c r="K393" s="3" t="s">
        <v>23</v>
      </c>
      <c r="L393" s="4" t="s">
        <v>755</v>
      </c>
    </row>
    <row r="394" spans="1:12">
      <c r="A394" s="3" t="s">
        <v>497</v>
      </c>
      <c r="B394" s="3" t="s">
        <v>25</v>
      </c>
      <c r="C394" s="3" t="s">
        <v>359</v>
      </c>
      <c r="D394" s="3" t="s">
        <v>495</v>
      </c>
      <c r="E394" s="6">
        <v>3393.74</v>
      </c>
      <c r="F394" s="3" t="s">
        <v>345</v>
      </c>
      <c r="G394" s="4" t="s">
        <v>741</v>
      </c>
      <c r="H394" s="4" t="s">
        <v>752</v>
      </c>
      <c r="I394" s="3" t="s">
        <v>346</v>
      </c>
      <c r="J394" s="4" t="s">
        <v>979</v>
      </c>
      <c r="K394" s="3" t="s">
        <v>23</v>
      </c>
      <c r="L394" s="4" t="s">
        <v>755</v>
      </c>
    </row>
    <row r="395" spans="1:12">
      <c r="A395" s="3" t="s">
        <v>496</v>
      </c>
      <c r="B395" s="3" t="s">
        <v>25</v>
      </c>
      <c r="C395" s="3" t="s">
        <v>358</v>
      </c>
      <c r="D395" s="3" t="s">
        <v>495</v>
      </c>
      <c r="E395" s="6">
        <v>31784.98</v>
      </c>
      <c r="F395" s="3" t="s">
        <v>345</v>
      </c>
      <c r="G395" s="4" t="s">
        <v>741</v>
      </c>
      <c r="H395" s="4" t="s">
        <v>752</v>
      </c>
      <c r="I395" s="3" t="s">
        <v>346</v>
      </c>
      <c r="J395" s="4" t="s">
        <v>979</v>
      </c>
      <c r="K395" s="3" t="s">
        <v>23</v>
      </c>
      <c r="L395" s="4" t="s">
        <v>755</v>
      </c>
    </row>
    <row r="396" spans="1:12">
      <c r="A396" s="3" t="s">
        <v>494</v>
      </c>
      <c r="B396" s="3" t="s">
        <v>25</v>
      </c>
      <c r="C396" s="3" t="s">
        <v>356</v>
      </c>
      <c r="D396" s="3" t="s">
        <v>495</v>
      </c>
      <c r="E396" s="6">
        <v>335210.48</v>
      </c>
      <c r="F396" s="3" t="s">
        <v>345</v>
      </c>
      <c r="G396" s="4" t="s">
        <v>765</v>
      </c>
      <c r="H396" s="4" t="s">
        <v>792</v>
      </c>
      <c r="I396" s="3" t="s">
        <v>346</v>
      </c>
      <c r="J396" s="4" t="s">
        <v>787</v>
      </c>
      <c r="K396" s="3" t="s">
        <v>23</v>
      </c>
      <c r="L396" s="4" t="s">
        <v>986</v>
      </c>
    </row>
    <row r="397" spans="1:12">
      <c r="A397" s="3" t="s">
        <v>496</v>
      </c>
      <c r="B397" s="3" t="s">
        <v>25</v>
      </c>
      <c r="C397" s="3" t="s">
        <v>358</v>
      </c>
      <c r="D397" s="3" t="s">
        <v>495</v>
      </c>
      <c r="E397" s="6">
        <v>34435.31</v>
      </c>
      <c r="F397" s="3" t="s">
        <v>345</v>
      </c>
      <c r="G397" s="4" t="s">
        <v>765</v>
      </c>
      <c r="H397" s="4" t="s">
        <v>792</v>
      </c>
      <c r="I397" s="3" t="s">
        <v>346</v>
      </c>
      <c r="J397" s="4" t="s">
        <v>787</v>
      </c>
      <c r="K397" s="3" t="s">
        <v>23</v>
      </c>
      <c r="L397" s="4" t="s">
        <v>986</v>
      </c>
    </row>
    <row r="398" spans="1:12">
      <c r="A398" s="3" t="s">
        <v>497</v>
      </c>
      <c r="B398" s="3" t="s">
        <v>25</v>
      </c>
      <c r="C398" s="3" t="s">
        <v>359</v>
      </c>
      <c r="D398" s="3" t="s">
        <v>495</v>
      </c>
      <c r="E398" s="6">
        <v>3988.31</v>
      </c>
      <c r="F398" s="3" t="s">
        <v>345</v>
      </c>
      <c r="G398" s="4" t="s">
        <v>765</v>
      </c>
      <c r="H398" s="4" t="s">
        <v>792</v>
      </c>
      <c r="I398" s="3" t="s">
        <v>346</v>
      </c>
      <c r="J398" s="4" t="s">
        <v>787</v>
      </c>
      <c r="K398" s="3" t="s">
        <v>23</v>
      </c>
      <c r="L398" s="4" t="s">
        <v>986</v>
      </c>
    </row>
    <row r="399" spans="1:12">
      <c r="A399" s="3" t="s">
        <v>494</v>
      </c>
      <c r="B399" s="3" t="s">
        <v>25</v>
      </c>
      <c r="C399" s="3" t="s">
        <v>356</v>
      </c>
      <c r="D399" s="3" t="s">
        <v>495</v>
      </c>
      <c r="E399" s="6">
        <v>351570.31</v>
      </c>
      <c r="F399" s="3" t="s">
        <v>345</v>
      </c>
      <c r="G399" s="4" t="s">
        <v>787</v>
      </c>
      <c r="H399" s="4" t="s">
        <v>792</v>
      </c>
      <c r="I399" s="3" t="s">
        <v>346</v>
      </c>
      <c r="J399" s="4" t="s">
        <v>787</v>
      </c>
      <c r="K399" s="3" t="s">
        <v>23</v>
      </c>
      <c r="L399" s="4" t="s">
        <v>986</v>
      </c>
    </row>
    <row r="400" spans="1:12">
      <c r="A400" s="3" t="s">
        <v>496</v>
      </c>
      <c r="B400" s="3" t="s">
        <v>25</v>
      </c>
      <c r="C400" s="3" t="s">
        <v>358</v>
      </c>
      <c r="D400" s="3" t="s">
        <v>495</v>
      </c>
      <c r="E400" s="6">
        <v>32196.92</v>
      </c>
      <c r="F400" s="3" t="s">
        <v>345</v>
      </c>
      <c r="G400" s="4" t="s">
        <v>787</v>
      </c>
      <c r="H400" s="4" t="s">
        <v>792</v>
      </c>
      <c r="I400" s="3" t="s">
        <v>346</v>
      </c>
      <c r="J400" s="4" t="s">
        <v>787</v>
      </c>
      <c r="K400" s="3" t="s">
        <v>23</v>
      </c>
      <c r="L400" s="4" t="s">
        <v>986</v>
      </c>
    </row>
    <row r="401" spans="1:12">
      <c r="A401" s="3" t="s">
        <v>497</v>
      </c>
      <c r="B401" s="3" t="s">
        <v>25</v>
      </c>
      <c r="C401" s="3" t="s">
        <v>359</v>
      </c>
      <c r="D401" s="3" t="s">
        <v>495</v>
      </c>
      <c r="E401" s="6">
        <v>4504.6499999999996</v>
      </c>
      <c r="F401" s="3" t="s">
        <v>345</v>
      </c>
      <c r="G401" s="4" t="s">
        <v>787</v>
      </c>
      <c r="H401" s="4" t="s">
        <v>792</v>
      </c>
      <c r="I401" s="3" t="s">
        <v>346</v>
      </c>
      <c r="J401" s="4" t="s">
        <v>787</v>
      </c>
      <c r="K401" s="3" t="s">
        <v>23</v>
      </c>
      <c r="L401" s="4" t="s">
        <v>986</v>
      </c>
    </row>
    <row r="402" spans="1:12">
      <c r="A402" s="3" t="s">
        <v>496</v>
      </c>
      <c r="B402" s="3" t="s">
        <v>25</v>
      </c>
      <c r="C402" s="3" t="s">
        <v>358</v>
      </c>
      <c r="D402" s="3" t="s">
        <v>495</v>
      </c>
      <c r="E402" s="6">
        <v>375.78</v>
      </c>
      <c r="F402" s="3" t="s">
        <v>345</v>
      </c>
      <c r="G402" s="4" t="s">
        <v>986</v>
      </c>
      <c r="H402" s="4" t="s">
        <v>798</v>
      </c>
      <c r="I402" s="3" t="s">
        <v>346</v>
      </c>
      <c r="J402" s="4" t="s">
        <v>988</v>
      </c>
      <c r="K402" s="3" t="s">
        <v>23</v>
      </c>
      <c r="L402" s="4" t="s">
        <v>806</v>
      </c>
    </row>
    <row r="403" spans="1:12">
      <c r="A403" s="3" t="s">
        <v>494</v>
      </c>
      <c r="B403" s="3" t="s">
        <v>25</v>
      </c>
      <c r="C403" s="3" t="s">
        <v>356</v>
      </c>
      <c r="D403" s="3" t="s">
        <v>495</v>
      </c>
      <c r="E403" s="6">
        <v>33021.129999999997</v>
      </c>
      <c r="F403" s="3" t="s">
        <v>345</v>
      </c>
      <c r="G403" s="4" t="s">
        <v>986</v>
      </c>
      <c r="H403" s="4" t="s">
        <v>798</v>
      </c>
      <c r="I403" s="3" t="s">
        <v>346</v>
      </c>
      <c r="J403" s="4" t="s">
        <v>988</v>
      </c>
      <c r="K403" s="3" t="s">
        <v>23</v>
      </c>
      <c r="L403" s="4" t="s">
        <v>806</v>
      </c>
    </row>
    <row r="404" spans="1:12">
      <c r="A404" s="3" t="s">
        <v>494</v>
      </c>
      <c r="B404" s="3" t="s">
        <v>25</v>
      </c>
      <c r="C404" s="3" t="s">
        <v>356</v>
      </c>
      <c r="D404" s="3" t="s">
        <v>495</v>
      </c>
      <c r="E404" s="6">
        <v>77926.12</v>
      </c>
      <c r="F404" s="3" t="s">
        <v>345</v>
      </c>
      <c r="G404" s="4" t="s">
        <v>988</v>
      </c>
      <c r="H404" s="4" t="s">
        <v>806</v>
      </c>
      <c r="I404" s="3" t="s">
        <v>346</v>
      </c>
      <c r="J404" s="4" t="s">
        <v>876</v>
      </c>
      <c r="K404" s="3" t="s">
        <v>23</v>
      </c>
      <c r="L404" s="4" t="s">
        <v>810</v>
      </c>
    </row>
    <row r="405" spans="1:12">
      <c r="A405" s="3" t="s">
        <v>496</v>
      </c>
      <c r="B405" s="3" t="s">
        <v>25</v>
      </c>
      <c r="C405" s="3" t="s">
        <v>358</v>
      </c>
      <c r="D405" s="3" t="s">
        <v>495</v>
      </c>
      <c r="E405" s="6">
        <v>29826.49</v>
      </c>
      <c r="F405" s="3" t="s">
        <v>345</v>
      </c>
      <c r="G405" s="4" t="s">
        <v>822</v>
      </c>
      <c r="H405" s="4" t="s">
        <v>816</v>
      </c>
      <c r="I405" s="3" t="s">
        <v>346</v>
      </c>
      <c r="J405" s="4" t="s">
        <v>822</v>
      </c>
      <c r="K405" s="3" t="s">
        <v>23</v>
      </c>
      <c r="L405" s="4" t="s">
        <v>1005</v>
      </c>
    </row>
    <row r="406" spans="1:12">
      <c r="A406" s="3" t="s">
        <v>494</v>
      </c>
      <c r="B406" s="3" t="s">
        <v>25</v>
      </c>
      <c r="C406" s="3" t="s">
        <v>356</v>
      </c>
      <c r="D406" s="3" t="s">
        <v>495</v>
      </c>
      <c r="E406" s="6">
        <v>533527.15</v>
      </c>
      <c r="F406" s="3" t="s">
        <v>345</v>
      </c>
      <c r="G406" s="4" t="s">
        <v>822</v>
      </c>
      <c r="H406" s="4" t="s">
        <v>816</v>
      </c>
      <c r="I406" s="3" t="s">
        <v>346</v>
      </c>
      <c r="J406" s="4" t="s">
        <v>822</v>
      </c>
      <c r="K406" s="3" t="s">
        <v>23</v>
      </c>
      <c r="L406" s="4" t="s">
        <v>1005</v>
      </c>
    </row>
    <row r="407" spans="1:12">
      <c r="A407" s="3" t="s">
        <v>497</v>
      </c>
      <c r="B407" s="3" t="s">
        <v>25</v>
      </c>
      <c r="C407" s="3" t="s">
        <v>359</v>
      </c>
      <c r="D407" s="3" t="s">
        <v>495</v>
      </c>
      <c r="E407" s="6">
        <v>5186.3599999999997</v>
      </c>
      <c r="F407" s="3" t="s">
        <v>345</v>
      </c>
      <c r="G407" s="4" t="s">
        <v>822</v>
      </c>
      <c r="H407" s="4" t="s">
        <v>816</v>
      </c>
      <c r="I407" s="3" t="s">
        <v>346</v>
      </c>
      <c r="J407" s="4" t="s">
        <v>822</v>
      </c>
      <c r="K407" s="3" t="s">
        <v>23</v>
      </c>
      <c r="L407" s="4" t="s">
        <v>1005</v>
      </c>
    </row>
    <row r="408" spans="1:12">
      <c r="A408" s="3" t="s">
        <v>496</v>
      </c>
      <c r="B408" s="3" t="s">
        <v>25</v>
      </c>
      <c r="C408" s="3" t="s">
        <v>358</v>
      </c>
      <c r="D408" s="3" t="s">
        <v>495</v>
      </c>
      <c r="E408" s="6">
        <v>57513.279999999999</v>
      </c>
      <c r="F408" s="3" t="s">
        <v>345</v>
      </c>
      <c r="G408" s="4" t="s">
        <v>836</v>
      </c>
      <c r="H408" s="4" t="s">
        <v>994</v>
      </c>
      <c r="I408" s="3" t="s">
        <v>346</v>
      </c>
      <c r="J408" s="4" t="s">
        <v>1009</v>
      </c>
      <c r="K408" s="3" t="s">
        <v>23</v>
      </c>
      <c r="L408" s="4" t="s">
        <v>842</v>
      </c>
    </row>
    <row r="409" spans="1:12">
      <c r="A409" s="3" t="s">
        <v>494</v>
      </c>
      <c r="B409" s="3" t="s">
        <v>25</v>
      </c>
      <c r="C409" s="3" t="s">
        <v>356</v>
      </c>
      <c r="D409" s="3" t="s">
        <v>495</v>
      </c>
      <c r="E409" s="6">
        <v>707650.1</v>
      </c>
      <c r="F409" s="3" t="s">
        <v>345</v>
      </c>
      <c r="G409" s="4" t="s">
        <v>836</v>
      </c>
      <c r="H409" s="4" t="s">
        <v>994</v>
      </c>
      <c r="I409" s="3" t="s">
        <v>346</v>
      </c>
      <c r="J409" s="4" t="s">
        <v>1009</v>
      </c>
      <c r="K409" s="3" t="s">
        <v>23</v>
      </c>
      <c r="L409" s="4" t="s">
        <v>842</v>
      </c>
    </row>
    <row r="410" spans="1:12">
      <c r="A410" s="3" t="s">
        <v>497</v>
      </c>
      <c r="B410" s="3" t="s">
        <v>25</v>
      </c>
      <c r="C410" s="3" t="s">
        <v>359</v>
      </c>
      <c r="D410" s="3" t="s">
        <v>495</v>
      </c>
      <c r="E410" s="6">
        <v>6966.74</v>
      </c>
      <c r="F410" s="3" t="s">
        <v>345</v>
      </c>
      <c r="G410" s="4" t="s">
        <v>836</v>
      </c>
      <c r="H410" s="4" t="s">
        <v>994</v>
      </c>
      <c r="I410" s="3" t="s">
        <v>346</v>
      </c>
      <c r="J410" s="4" t="s">
        <v>1009</v>
      </c>
      <c r="K410" s="3" t="s">
        <v>23</v>
      </c>
      <c r="L410" s="4" t="s">
        <v>842</v>
      </c>
    </row>
    <row r="411" spans="1:12">
      <c r="A411" s="3" t="s">
        <v>494</v>
      </c>
      <c r="B411" s="3" t="s">
        <v>25</v>
      </c>
      <c r="C411" s="3" t="s">
        <v>356</v>
      </c>
      <c r="D411" s="3" t="s">
        <v>495</v>
      </c>
      <c r="E411" s="6">
        <v>321936.03000000003</v>
      </c>
      <c r="F411" s="3" t="s">
        <v>345</v>
      </c>
      <c r="G411" s="4" t="s">
        <v>852</v>
      </c>
      <c r="H411" s="4" t="s">
        <v>859</v>
      </c>
      <c r="I411" s="3" t="s">
        <v>346</v>
      </c>
      <c r="J411" s="4" t="s">
        <v>989</v>
      </c>
      <c r="K411" s="3" t="s">
        <v>23</v>
      </c>
      <c r="L411" s="4" t="s">
        <v>1010</v>
      </c>
    </row>
    <row r="412" spans="1:12">
      <c r="A412" s="3" t="s">
        <v>496</v>
      </c>
      <c r="B412" s="3" t="s">
        <v>25</v>
      </c>
      <c r="C412" s="3" t="s">
        <v>358</v>
      </c>
      <c r="D412" s="3" t="s">
        <v>495</v>
      </c>
      <c r="E412" s="6">
        <v>32534.69</v>
      </c>
      <c r="F412" s="3" t="s">
        <v>345</v>
      </c>
      <c r="G412" s="4" t="s">
        <v>852</v>
      </c>
      <c r="H412" s="4" t="s">
        <v>859</v>
      </c>
      <c r="I412" s="3" t="s">
        <v>346</v>
      </c>
      <c r="J412" s="4" t="s">
        <v>989</v>
      </c>
      <c r="K412" s="3" t="s">
        <v>23</v>
      </c>
      <c r="L412" s="4" t="s">
        <v>1010</v>
      </c>
    </row>
    <row r="413" spans="1:12">
      <c r="A413" s="3" t="s">
        <v>497</v>
      </c>
      <c r="B413" s="3" t="s">
        <v>25</v>
      </c>
      <c r="C413" s="3" t="s">
        <v>359</v>
      </c>
      <c r="D413" s="3" t="s">
        <v>495</v>
      </c>
      <c r="E413" s="6">
        <v>4568.24</v>
      </c>
      <c r="F413" s="3" t="s">
        <v>345</v>
      </c>
      <c r="G413" s="4" t="s">
        <v>852</v>
      </c>
      <c r="H413" s="4" t="s">
        <v>859</v>
      </c>
      <c r="I413" s="3" t="s">
        <v>346</v>
      </c>
      <c r="J413" s="4" t="s">
        <v>989</v>
      </c>
      <c r="K413" s="3" t="s">
        <v>23</v>
      </c>
      <c r="L413" s="4" t="s">
        <v>1010</v>
      </c>
    </row>
    <row r="414" spans="1:12">
      <c r="A414" s="3" t="s">
        <v>494</v>
      </c>
      <c r="B414" s="3" t="s">
        <v>25</v>
      </c>
      <c r="C414" s="3" t="s">
        <v>356</v>
      </c>
      <c r="D414" s="3" t="s">
        <v>495</v>
      </c>
      <c r="E414" s="6">
        <v>1256.2</v>
      </c>
      <c r="F414" s="3" t="s">
        <v>345</v>
      </c>
      <c r="G414" s="4" t="s">
        <v>1006</v>
      </c>
      <c r="H414" s="4" t="s">
        <v>989</v>
      </c>
      <c r="I414" s="3" t="s">
        <v>346</v>
      </c>
      <c r="J414" s="4" t="s">
        <v>1010</v>
      </c>
      <c r="K414" s="3" t="s">
        <v>23</v>
      </c>
      <c r="L414" s="4" t="s">
        <v>1011</v>
      </c>
    </row>
    <row r="415" spans="1:12">
      <c r="A415" s="3" t="s">
        <v>496</v>
      </c>
      <c r="B415" s="3" t="s">
        <v>25</v>
      </c>
      <c r="C415" s="3" t="s">
        <v>358</v>
      </c>
      <c r="D415" s="3" t="s">
        <v>495</v>
      </c>
      <c r="E415" s="6">
        <v>2.66</v>
      </c>
      <c r="F415" s="3" t="s">
        <v>345</v>
      </c>
      <c r="G415" s="4" t="s">
        <v>1006</v>
      </c>
      <c r="H415" s="4" t="s">
        <v>989</v>
      </c>
      <c r="I415" s="3" t="s">
        <v>346</v>
      </c>
      <c r="J415" s="4" t="s">
        <v>1010</v>
      </c>
      <c r="K415" s="3" t="s">
        <v>23</v>
      </c>
      <c r="L415" s="4" t="s">
        <v>1011</v>
      </c>
    </row>
    <row r="416" spans="1:12" hidden="1">
      <c r="A416" s="3" t="s">
        <v>509</v>
      </c>
      <c r="B416" s="3" t="s">
        <v>25</v>
      </c>
      <c r="C416" s="3" t="s">
        <v>356</v>
      </c>
      <c r="D416" s="3" t="s">
        <v>510</v>
      </c>
      <c r="E416" s="6">
        <v>-17.77</v>
      </c>
      <c r="F416" s="3" t="s">
        <v>345</v>
      </c>
      <c r="G416" s="4" t="s">
        <v>859</v>
      </c>
      <c r="H416" s="4" t="s">
        <v>989</v>
      </c>
      <c r="I416" s="3" t="s">
        <v>346</v>
      </c>
      <c r="J416" s="4" t="s">
        <v>1010</v>
      </c>
      <c r="K416" s="3" t="s">
        <v>23</v>
      </c>
      <c r="L416" s="4" t="s">
        <v>1011</v>
      </c>
    </row>
    <row r="417" spans="1:12">
      <c r="A417" s="3" t="s">
        <v>496</v>
      </c>
      <c r="B417" s="3" t="s">
        <v>25</v>
      </c>
      <c r="C417" s="3" t="s">
        <v>358</v>
      </c>
      <c r="D417" s="3" t="s">
        <v>495</v>
      </c>
      <c r="E417" s="6">
        <v>354.73</v>
      </c>
      <c r="F417" s="3" t="s">
        <v>347</v>
      </c>
      <c r="G417" s="4" t="s">
        <v>35</v>
      </c>
      <c r="H417" s="4" t="s">
        <v>477</v>
      </c>
      <c r="I417" s="3" t="s">
        <v>478</v>
      </c>
      <c r="J417" s="4" t="s">
        <v>35</v>
      </c>
      <c r="K417" s="3" t="s">
        <v>23</v>
      </c>
      <c r="L417" s="4" t="s">
        <v>429</v>
      </c>
    </row>
    <row r="418" spans="1:12">
      <c r="A418" s="3" t="s">
        <v>494</v>
      </c>
      <c r="B418" s="3" t="s">
        <v>25</v>
      </c>
      <c r="C418" s="3" t="s">
        <v>356</v>
      </c>
      <c r="D418" s="3" t="s">
        <v>495</v>
      </c>
      <c r="E418" s="6">
        <v>2841.11</v>
      </c>
      <c r="F418" s="3" t="s">
        <v>347</v>
      </c>
      <c r="G418" s="4" t="s">
        <v>35</v>
      </c>
      <c r="H418" s="4" t="s">
        <v>477</v>
      </c>
      <c r="I418" s="3" t="s">
        <v>478</v>
      </c>
      <c r="J418" s="4" t="s">
        <v>35</v>
      </c>
      <c r="K418" s="3" t="s">
        <v>23</v>
      </c>
      <c r="L418" s="4" t="s">
        <v>429</v>
      </c>
    </row>
    <row r="419" spans="1:12">
      <c r="A419" s="3" t="s">
        <v>497</v>
      </c>
      <c r="B419" s="3" t="s">
        <v>25</v>
      </c>
      <c r="C419" s="3" t="s">
        <v>359</v>
      </c>
      <c r="D419" s="3" t="s">
        <v>495</v>
      </c>
      <c r="E419" s="6">
        <v>40.18</v>
      </c>
      <c r="F419" s="3" t="s">
        <v>347</v>
      </c>
      <c r="G419" s="4" t="s">
        <v>35</v>
      </c>
      <c r="H419" s="4" t="s">
        <v>477</v>
      </c>
      <c r="I419" s="3" t="s">
        <v>478</v>
      </c>
      <c r="J419" s="4" t="s">
        <v>35</v>
      </c>
      <c r="K419" s="3" t="s">
        <v>23</v>
      </c>
      <c r="L419" s="4" t="s">
        <v>429</v>
      </c>
    </row>
    <row r="420" spans="1:12">
      <c r="A420" s="3" t="s">
        <v>496</v>
      </c>
      <c r="B420" s="3" t="s">
        <v>25</v>
      </c>
      <c r="C420" s="3" t="s">
        <v>358</v>
      </c>
      <c r="D420" s="3" t="s">
        <v>495</v>
      </c>
      <c r="E420" s="6">
        <v>354.73</v>
      </c>
      <c r="F420" s="3" t="s">
        <v>347</v>
      </c>
      <c r="G420" s="4" t="s">
        <v>42</v>
      </c>
      <c r="H420" s="4" t="s">
        <v>479</v>
      </c>
      <c r="I420" s="3" t="s">
        <v>480</v>
      </c>
      <c r="J420" s="4" t="s">
        <v>42</v>
      </c>
      <c r="K420" s="3" t="s">
        <v>23</v>
      </c>
      <c r="L420" s="4" t="s">
        <v>284</v>
      </c>
    </row>
    <row r="421" spans="1:12">
      <c r="A421" s="3" t="s">
        <v>494</v>
      </c>
      <c r="B421" s="3" t="s">
        <v>25</v>
      </c>
      <c r="C421" s="3" t="s">
        <v>356</v>
      </c>
      <c r="D421" s="3" t="s">
        <v>495</v>
      </c>
      <c r="E421" s="6">
        <v>2824.77</v>
      </c>
      <c r="F421" s="3" t="s">
        <v>347</v>
      </c>
      <c r="G421" s="4" t="s">
        <v>42</v>
      </c>
      <c r="H421" s="4" t="s">
        <v>479</v>
      </c>
      <c r="I421" s="3" t="s">
        <v>480</v>
      </c>
      <c r="J421" s="4" t="s">
        <v>42</v>
      </c>
      <c r="K421" s="3" t="s">
        <v>23</v>
      </c>
      <c r="L421" s="4" t="s">
        <v>284</v>
      </c>
    </row>
    <row r="422" spans="1:12">
      <c r="A422" s="3" t="s">
        <v>497</v>
      </c>
      <c r="B422" s="3" t="s">
        <v>25</v>
      </c>
      <c r="C422" s="3" t="s">
        <v>359</v>
      </c>
      <c r="D422" s="3" t="s">
        <v>495</v>
      </c>
      <c r="E422" s="6">
        <v>40.18</v>
      </c>
      <c r="F422" s="3" t="s">
        <v>347</v>
      </c>
      <c r="G422" s="4" t="s">
        <v>42</v>
      </c>
      <c r="H422" s="4" t="s">
        <v>479</v>
      </c>
      <c r="I422" s="3" t="s">
        <v>480</v>
      </c>
      <c r="J422" s="4" t="s">
        <v>42</v>
      </c>
      <c r="K422" s="3" t="s">
        <v>23</v>
      </c>
      <c r="L422" s="4" t="s">
        <v>284</v>
      </c>
    </row>
    <row r="423" spans="1:12">
      <c r="A423" s="3" t="s">
        <v>494</v>
      </c>
      <c r="B423" s="3" t="s">
        <v>25</v>
      </c>
      <c r="C423" s="3" t="s">
        <v>356</v>
      </c>
      <c r="D423" s="3" t="s">
        <v>495</v>
      </c>
      <c r="E423" s="6">
        <v>2818.29</v>
      </c>
      <c r="F423" s="3" t="s">
        <v>347</v>
      </c>
      <c r="G423" s="4" t="s">
        <v>49</v>
      </c>
      <c r="H423" s="4" t="s">
        <v>49</v>
      </c>
      <c r="I423" s="3" t="s">
        <v>481</v>
      </c>
      <c r="J423" s="4" t="s">
        <v>505</v>
      </c>
      <c r="K423" s="3" t="s">
        <v>23</v>
      </c>
      <c r="L423" s="4" t="s">
        <v>513</v>
      </c>
    </row>
    <row r="424" spans="1:12">
      <c r="A424" s="3" t="s">
        <v>496</v>
      </c>
      <c r="B424" s="3" t="s">
        <v>25</v>
      </c>
      <c r="C424" s="3" t="s">
        <v>358</v>
      </c>
      <c r="D424" s="3" t="s">
        <v>495</v>
      </c>
      <c r="E424" s="6">
        <v>334.31</v>
      </c>
      <c r="F424" s="3" t="s">
        <v>347</v>
      </c>
      <c r="G424" s="4" t="s">
        <v>49</v>
      </c>
      <c r="H424" s="4" t="s">
        <v>49</v>
      </c>
      <c r="I424" s="3" t="s">
        <v>481</v>
      </c>
      <c r="J424" s="4" t="s">
        <v>505</v>
      </c>
      <c r="K424" s="3" t="s">
        <v>23</v>
      </c>
      <c r="L424" s="4" t="s">
        <v>513</v>
      </c>
    </row>
    <row r="425" spans="1:12">
      <c r="A425" s="3" t="s">
        <v>497</v>
      </c>
      <c r="B425" s="3" t="s">
        <v>25</v>
      </c>
      <c r="C425" s="3" t="s">
        <v>359</v>
      </c>
      <c r="D425" s="3" t="s">
        <v>495</v>
      </c>
      <c r="E425" s="6">
        <v>40.18</v>
      </c>
      <c r="F425" s="3" t="s">
        <v>347</v>
      </c>
      <c r="G425" s="4" t="s">
        <v>49</v>
      </c>
      <c r="H425" s="4" t="s">
        <v>49</v>
      </c>
      <c r="I425" s="3" t="s">
        <v>481</v>
      </c>
      <c r="J425" s="4" t="s">
        <v>505</v>
      </c>
      <c r="K425" s="3" t="s">
        <v>23</v>
      </c>
      <c r="L425" s="4" t="s">
        <v>513</v>
      </c>
    </row>
    <row r="426" spans="1:12">
      <c r="A426" s="3" t="s">
        <v>496</v>
      </c>
      <c r="B426" s="3" t="s">
        <v>25</v>
      </c>
      <c r="C426" s="3" t="s">
        <v>358</v>
      </c>
      <c r="D426" s="3" t="s">
        <v>495</v>
      </c>
      <c r="E426" s="6">
        <v>358.14</v>
      </c>
      <c r="F426" s="3" t="s">
        <v>347</v>
      </c>
      <c r="G426" s="4" t="s">
        <v>56</v>
      </c>
      <c r="H426" s="4" t="s">
        <v>56</v>
      </c>
      <c r="I426" s="3" t="s">
        <v>482</v>
      </c>
      <c r="J426" s="4" t="s">
        <v>529</v>
      </c>
      <c r="K426" s="3" t="s">
        <v>23</v>
      </c>
      <c r="L426" s="4" t="s">
        <v>530</v>
      </c>
    </row>
    <row r="427" spans="1:12">
      <c r="A427" s="3" t="s">
        <v>494</v>
      </c>
      <c r="B427" s="3" t="s">
        <v>25</v>
      </c>
      <c r="C427" s="3" t="s">
        <v>356</v>
      </c>
      <c r="D427" s="3" t="s">
        <v>495</v>
      </c>
      <c r="E427" s="6">
        <v>2811.12</v>
      </c>
      <c r="F427" s="3" t="s">
        <v>347</v>
      </c>
      <c r="G427" s="4" t="s">
        <v>56</v>
      </c>
      <c r="H427" s="4" t="s">
        <v>56</v>
      </c>
      <c r="I427" s="3" t="s">
        <v>482</v>
      </c>
      <c r="J427" s="4" t="s">
        <v>529</v>
      </c>
      <c r="K427" s="3" t="s">
        <v>23</v>
      </c>
      <c r="L427" s="4" t="s">
        <v>530</v>
      </c>
    </row>
    <row r="428" spans="1:12">
      <c r="A428" s="3" t="s">
        <v>497</v>
      </c>
      <c r="B428" s="3" t="s">
        <v>25</v>
      </c>
      <c r="C428" s="3" t="s">
        <v>359</v>
      </c>
      <c r="D428" s="3" t="s">
        <v>495</v>
      </c>
      <c r="E428" s="6">
        <v>40.18</v>
      </c>
      <c r="F428" s="3" t="s">
        <v>347</v>
      </c>
      <c r="G428" s="4" t="s">
        <v>56</v>
      </c>
      <c r="H428" s="4" t="s">
        <v>56</v>
      </c>
      <c r="I428" s="3" t="s">
        <v>482</v>
      </c>
      <c r="J428" s="4" t="s">
        <v>529</v>
      </c>
      <c r="K428" s="3" t="s">
        <v>23</v>
      </c>
      <c r="L428" s="4" t="s">
        <v>530</v>
      </c>
    </row>
    <row r="429" spans="1:12">
      <c r="A429" s="3" t="s">
        <v>494</v>
      </c>
      <c r="B429" s="3" t="s">
        <v>25</v>
      </c>
      <c r="C429" s="3" t="s">
        <v>356</v>
      </c>
      <c r="D429" s="3" t="s">
        <v>495</v>
      </c>
      <c r="E429" s="6">
        <v>2812.82</v>
      </c>
      <c r="F429" s="3" t="s">
        <v>347</v>
      </c>
      <c r="G429" s="4" t="s">
        <v>63</v>
      </c>
      <c r="H429" s="4" t="s">
        <v>436</v>
      </c>
      <c r="I429" s="3" t="s">
        <v>483</v>
      </c>
      <c r="J429" s="4" t="s">
        <v>63</v>
      </c>
      <c r="K429" s="3" t="s">
        <v>23</v>
      </c>
      <c r="L429" s="4" t="s">
        <v>438</v>
      </c>
    </row>
    <row r="430" spans="1:12">
      <c r="A430" s="3" t="s">
        <v>496</v>
      </c>
      <c r="B430" s="3" t="s">
        <v>25</v>
      </c>
      <c r="C430" s="3" t="s">
        <v>358</v>
      </c>
      <c r="D430" s="3" t="s">
        <v>495</v>
      </c>
      <c r="E430" s="6">
        <v>361.55</v>
      </c>
      <c r="F430" s="3" t="s">
        <v>347</v>
      </c>
      <c r="G430" s="4" t="s">
        <v>63</v>
      </c>
      <c r="H430" s="4" t="s">
        <v>436</v>
      </c>
      <c r="I430" s="3" t="s">
        <v>483</v>
      </c>
      <c r="J430" s="4" t="s">
        <v>63</v>
      </c>
      <c r="K430" s="3" t="s">
        <v>23</v>
      </c>
      <c r="L430" s="4" t="s">
        <v>438</v>
      </c>
    </row>
    <row r="431" spans="1:12">
      <c r="A431" s="3" t="s">
        <v>497</v>
      </c>
      <c r="B431" s="3" t="s">
        <v>25</v>
      </c>
      <c r="C431" s="3" t="s">
        <v>359</v>
      </c>
      <c r="D431" s="3" t="s">
        <v>495</v>
      </c>
      <c r="E431" s="6">
        <v>40.18</v>
      </c>
      <c r="F431" s="3" t="s">
        <v>347</v>
      </c>
      <c r="G431" s="4" t="s">
        <v>63</v>
      </c>
      <c r="H431" s="4" t="s">
        <v>436</v>
      </c>
      <c r="I431" s="3" t="s">
        <v>483</v>
      </c>
      <c r="J431" s="4" t="s">
        <v>63</v>
      </c>
      <c r="K431" s="3" t="s">
        <v>23</v>
      </c>
      <c r="L431" s="4" t="s">
        <v>438</v>
      </c>
    </row>
    <row r="432" spans="1:12">
      <c r="A432" s="3" t="s">
        <v>494</v>
      </c>
      <c r="B432" s="3" t="s">
        <v>25</v>
      </c>
      <c r="C432" s="3" t="s">
        <v>356</v>
      </c>
      <c r="D432" s="3" t="s">
        <v>495</v>
      </c>
      <c r="E432" s="6">
        <v>2626.85</v>
      </c>
      <c r="F432" s="3" t="s">
        <v>347</v>
      </c>
      <c r="G432" s="4" t="s">
        <v>70</v>
      </c>
      <c r="H432" s="4" t="s">
        <v>484</v>
      </c>
      <c r="I432" s="3" t="s">
        <v>485</v>
      </c>
      <c r="J432" s="4" t="s">
        <v>70</v>
      </c>
      <c r="K432" s="3" t="s">
        <v>23</v>
      </c>
      <c r="L432" s="4" t="s">
        <v>516</v>
      </c>
    </row>
    <row r="433" spans="1:12">
      <c r="A433" s="3" t="s">
        <v>496</v>
      </c>
      <c r="B433" s="3" t="s">
        <v>25</v>
      </c>
      <c r="C433" s="3" t="s">
        <v>358</v>
      </c>
      <c r="D433" s="3" t="s">
        <v>495</v>
      </c>
      <c r="E433" s="6">
        <v>335.67</v>
      </c>
      <c r="F433" s="3" t="s">
        <v>347</v>
      </c>
      <c r="G433" s="4" t="s">
        <v>70</v>
      </c>
      <c r="H433" s="4" t="s">
        <v>484</v>
      </c>
      <c r="I433" s="3" t="s">
        <v>485</v>
      </c>
      <c r="J433" s="4" t="s">
        <v>70</v>
      </c>
      <c r="K433" s="3" t="s">
        <v>23</v>
      </c>
      <c r="L433" s="4" t="s">
        <v>516</v>
      </c>
    </row>
    <row r="434" spans="1:12">
      <c r="A434" s="3" t="s">
        <v>497</v>
      </c>
      <c r="B434" s="3" t="s">
        <v>25</v>
      </c>
      <c r="C434" s="3" t="s">
        <v>359</v>
      </c>
      <c r="D434" s="3" t="s">
        <v>495</v>
      </c>
      <c r="E434" s="6">
        <v>40.18</v>
      </c>
      <c r="F434" s="3" t="s">
        <v>347</v>
      </c>
      <c r="G434" s="4" t="s">
        <v>70</v>
      </c>
      <c r="H434" s="4" t="s">
        <v>484</v>
      </c>
      <c r="I434" s="3" t="s">
        <v>485</v>
      </c>
      <c r="J434" s="4" t="s">
        <v>70</v>
      </c>
      <c r="K434" s="3" t="s">
        <v>23</v>
      </c>
      <c r="L434" s="4" t="s">
        <v>516</v>
      </c>
    </row>
    <row r="435" spans="1:12">
      <c r="A435" s="3" t="s">
        <v>494</v>
      </c>
      <c r="B435" s="3" t="s">
        <v>25</v>
      </c>
      <c r="C435" s="3" t="s">
        <v>356</v>
      </c>
      <c r="D435" s="3" t="s">
        <v>495</v>
      </c>
      <c r="E435" s="6">
        <v>2666.12</v>
      </c>
      <c r="F435" s="3" t="s">
        <v>347</v>
      </c>
      <c r="G435" s="4" t="s">
        <v>575</v>
      </c>
      <c r="H435" s="4" t="s">
        <v>970</v>
      </c>
      <c r="I435" s="3" t="s">
        <v>971</v>
      </c>
      <c r="J435" s="4" t="s">
        <v>575</v>
      </c>
      <c r="K435" s="3" t="s">
        <v>23</v>
      </c>
      <c r="L435" s="4" t="s">
        <v>582</v>
      </c>
    </row>
    <row r="436" spans="1:12">
      <c r="A436" s="3" t="s">
        <v>496</v>
      </c>
      <c r="B436" s="3" t="s">
        <v>25</v>
      </c>
      <c r="C436" s="3" t="s">
        <v>358</v>
      </c>
      <c r="D436" s="3" t="s">
        <v>495</v>
      </c>
      <c r="E436" s="6">
        <v>335.67</v>
      </c>
      <c r="F436" s="3" t="s">
        <v>347</v>
      </c>
      <c r="G436" s="4" t="s">
        <v>575</v>
      </c>
      <c r="H436" s="4" t="s">
        <v>970</v>
      </c>
      <c r="I436" s="3" t="s">
        <v>971</v>
      </c>
      <c r="J436" s="4" t="s">
        <v>575</v>
      </c>
      <c r="K436" s="3" t="s">
        <v>23</v>
      </c>
      <c r="L436" s="4" t="s">
        <v>582</v>
      </c>
    </row>
    <row r="437" spans="1:12">
      <c r="A437" s="3" t="s">
        <v>497</v>
      </c>
      <c r="B437" s="3" t="s">
        <v>25</v>
      </c>
      <c r="C437" s="3" t="s">
        <v>359</v>
      </c>
      <c r="D437" s="3" t="s">
        <v>495</v>
      </c>
      <c r="E437" s="6">
        <v>40.18</v>
      </c>
      <c r="F437" s="3" t="s">
        <v>347</v>
      </c>
      <c r="G437" s="4" t="s">
        <v>575</v>
      </c>
      <c r="H437" s="4" t="s">
        <v>970</v>
      </c>
      <c r="I437" s="3" t="s">
        <v>971</v>
      </c>
      <c r="J437" s="4" t="s">
        <v>575</v>
      </c>
      <c r="K437" s="3" t="s">
        <v>23</v>
      </c>
      <c r="L437" s="4" t="s">
        <v>582</v>
      </c>
    </row>
    <row r="438" spans="1:12">
      <c r="A438" s="3" t="s">
        <v>496</v>
      </c>
      <c r="B438" s="3" t="s">
        <v>25</v>
      </c>
      <c r="C438" s="3" t="s">
        <v>358</v>
      </c>
      <c r="D438" s="3" t="s">
        <v>495</v>
      </c>
      <c r="E438" s="6">
        <v>335.67</v>
      </c>
      <c r="F438" s="3" t="s">
        <v>347</v>
      </c>
      <c r="G438" s="4" t="s">
        <v>622</v>
      </c>
      <c r="H438" s="4" t="s">
        <v>637</v>
      </c>
      <c r="I438" s="3" t="s">
        <v>972</v>
      </c>
      <c r="J438" s="4" t="s">
        <v>622</v>
      </c>
      <c r="K438" s="3" t="s">
        <v>23</v>
      </c>
      <c r="L438" s="4" t="s">
        <v>985</v>
      </c>
    </row>
    <row r="439" spans="1:12">
      <c r="A439" s="3" t="s">
        <v>494</v>
      </c>
      <c r="B439" s="3" t="s">
        <v>25</v>
      </c>
      <c r="C439" s="3" t="s">
        <v>356</v>
      </c>
      <c r="D439" s="3" t="s">
        <v>495</v>
      </c>
      <c r="E439" s="6">
        <v>2672.83</v>
      </c>
      <c r="F439" s="3" t="s">
        <v>347</v>
      </c>
      <c r="G439" s="4" t="s">
        <v>622</v>
      </c>
      <c r="H439" s="4" t="s">
        <v>637</v>
      </c>
      <c r="I439" s="3" t="s">
        <v>972</v>
      </c>
      <c r="J439" s="4" t="s">
        <v>622</v>
      </c>
      <c r="K439" s="3" t="s">
        <v>23</v>
      </c>
      <c r="L439" s="4" t="s">
        <v>985</v>
      </c>
    </row>
    <row r="440" spans="1:12">
      <c r="A440" s="3" t="s">
        <v>497</v>
      </c>
      <c r="B440" s="3" t="s">
        <v>25</v>
      </c>
      <c r="C440" s="3" t="s">
        <v>359</v>
      </c>
      <c r="D440" s="3" t="s">
        <v>495</v>
      </c>
      <c r="E440" s="6">
        <v>40.18</v>
      </c>
      <c r="F440" s="3" t="s">
        <v>347</v>
      </c>
      <c r="G440" s="4" t="s">
        <v>622</v>
      </c>
      <c r="H440" s="4" t="s">
        <v>637</v>
      </c>
      <c r="I440" s="3" t="s">
        <v>972</v>
      </c>
      <c r="J440" s="4" t="s">
        <v>622</v>
      </c>
      <c r="K440" s="3" t="s">
        <v>23</v>
      </c>
      <c r="L440" s="4" t="s">
        <v>985</v>
      </c>
    </row>
    <row r="441" spans="1:12">
      <c r="A441" s="3" t="s">
        <v>494</v>
      </c>
      <c r="B441" s="3" t="s">
        <v>25</v>
      </c>
      <c r="C441" s="3" t="s">
        <v>356</v>
      </c>
      <c r="D441" s="3" t="s">
        <v>495</v>
      </c>
      <c r="E441" s="6">
        <v>2666.7</v>
      </c>
      <c r="F441" s="3" t="s">
        <v>347</v>
      </c>
      <c r="G441" s="4" t="s">
        <v>675</v>
      </c>
      <c r="H441" s="4" t="s">
        <v>664</v>
      </c>
      <c r="I441" s="3" t="s">
        <v>973</v>
      </c>
      <c r="J441" s="4" t="s">
        <v>675</v>
      </c>
      <c r="K441" s="3" t="s">
        <v>23</v>
      </c>
      <c r="L441" s="4" t="s">
        <v>682</v>
      </c>
    </row>
    <row r="442" spans="1:12">
      <c r="A442" s="3" t="s">
        <v>496</v>
      </c>
      <c r="B442" s="3" t="s">
        <v>25</v>
      </c>
      <c r="C442" s="3" t="s">
        <v>358</v>
      </c>
      <c r="D442" s="3" t="s">
        <v>495</v>
      </c>
      <c r="E442" s="6">
        <v>335.67</v>
      </c>
      <c r="F442" s="3" t="s">
        <v>347</v>
      </c>
      <c r="G442" s="4" t="s">
        <v>675</v>
      </c>
      <c r="H442" s="4" t="s">
        <v>664</v>
      </c>
      <c r="I442" s="3" t="s">
        <v>973</v>
      </c>
      <c r="J442" s="4" t="s">
        <v>675</v>
      </c>
      <c r="K442" s="3" t="s">
        <v>23</v>
      </c>
      <c r="L442" s="4" t="s">
        <v>682</v>
      </c>
    </row>
    <row r="443" spans="1:12">
      <c r="A443" s="3" t="s">
        <v>497</v>
      </c>
      <c r="B443" s="3" t="s">
        <v>25</v>
      </c>
      <c r="C443" s="3" t="s">
        <v>359</v>
      </c>
      <c r="D443" s="3" t="s">
        <v>495</v>
      </c>
      <c r="E443" s="6">
        <v>40.18</v>
      </c>
      <c r="F443" s="3" t="s">
        <v>347</v>
      </c>
      <c r="G443" s="4" t="s">
        <v>675</v>
      </c>
      <c r="H443" s="4" t="s">
        <v>664</v>
      </c>
      <c r="I443" s="3" t="s">
        <v>973</v>
      </c>
      <c r="J443" s="4" t="s">
        <v>675</v>
      </c>
      <c r="K443" s="3" t="s">
        <v>23</v>
      </c>
      <c r="L443" s="4" t="s">
        <v>682</v>
      </c>
    </row>
    <row r="444" spans="1:12">
      <c r="A444" s="3" t="s">
        <v>494</v>
      </c>
      <c r="B444" s="3" t="s">
        <v>25</v>
      </c>
      <c r="C444" s="3" t="s">
        <v>356</v>
      </c>
      <c r="D444" s="3" t="s">
        <v>495</v>
      </c>
      <c r="E444" s="6">
        <v>2667.38</v>
      </c>
      <c r="F444" s="3" t="s">
        <v>347</v>
      </c>
      <c r="G444" s="4" t="s">
        <v>730</v>
      </c>
      <c r="H444" s="4" t="s">
        <v>927</v>
      </c>
      <c r="I444" s="3" t="s">
        <v>974</v>
      </c>
      <c r="J444" s="4" t="s">
        <v>730</v>
      </c>
      <c r="K444" s="3" t="s">
        <v>23</v>
      </c>
      <c r="L444" s="4" t="s">
        <v>992</v>
      </c>
    </row>
    <row r="445" spans="1:12">
      <c r="A445" s="3" t="s">
        <v>496</v>
      </c>
      <c r="B445" s="3" t="s">
        <v>25</v>
      </c>
      <c r="C445" s="3" t="s">
        <v>358</v>
      </c>
      <c r="D445" s="3" t="s">
        <v>495</v>
      </c>
      <c r="E445" s="6">
        <v>335.67</v>
      </c>
      <c r="F445" s="3" t="s">
        <v>347</v>
      </c>
      <c r="G445" s="4" t="s">
        <v>730</v>
      </c>
      <c r="H445" s="4" t="s">
        <v>927</v>
      </c>
      <c r="I445" s="3" t="s">
        <v>974</v>
      </c>
      <c r="J445" s="4" t="s">
        <v>730</v>
      </c>
      <c r="K445" s="3" t="s">
        <v>23</v>
      </c>
      <c r="L445" s="4" t="s">
        <v>992</v>
      </c>
    </row>
    <row r="446" spans="1:12">
      <c r="A446" s="3" t="s">
        <v>497</v>
      </c>
      <c r="B446" s="3" t="s">
        <v>25</v>
      </c>
      <c r="C446" s="3" t="s">
        <v>359</v>
      </c>
      <c r="D446" s="3" t="s">
        <v>495</v>
      </c>
      <c r="E446" s="6">
        <v>40.18</v>
      </c>
      <c r="F446" s="3" t="s">
        <v>347</v>
      </c>
      <c r="G446" s="4" t="s">
        <v>730</v>
      </c>
      <c r="H446" s="4" t="s">
        <v>927</v>
      </c>
      <c r="I446" s="3" t="s">
        <v>974</v>
      </c>
      <c r="J446" s="4" t="s">
        <v>730</v>
      </c>
      <c r="K446" s="3" t="s">
        <v>23</v>
      </c>
      <c r="L446" s="4" t="s">
        <v>992</v>
      </c>
    </row>
    <row r="447" spans="1:12">
      <c r="A447" s="3" t="s">
        <v>494</v>
      </c>
      <c r="B447" s="3" t="s">
        <v>25</v>
      </c>
      <c r="C447" s="3" t="s">
        <v>356</v>
      </c>
      <c r="D447" s="3" t="s">
        <v>495</v>
      </c>
      <c r="E447" s="6">
        <v>2852.97</v>
      </c>
      <c r="F447" s="3" t="s">
        <v>347</v>
      </c>
      <c r="G447" s="4" t="s">
        <v>776</v>
      </c>
      <c r="H447" s="4" t="s">
        <v>975</v>
      </c>
      <c r="I447" s="3" t="s">
        <v>976</v>
      </c>
      <c r="J447" s="4" t="s">
        <v>776</v>
      </c>
      <c r="K447" s="3" t="s">
        <v>23</v>
      </c>
      <c r="L447" s="4" t="s">
        <v>993</v>
      </c>
    </row>
    <row r="448" spans="1:12">
      <c r="A448" s="3" t="s">
        <v>496</v>
      </c>
      <c r="B448" s="3" t="s">
        <v>25</v>
      </c>
      <c r="C448" s="3" t="s">
        <v>358</v>
      </c>
      <c r="D448" s="3" t="s">
        <v>495</v>
      </c>
      <c r="E448" s="6">
        <v>335.67</v>
      </c>
      <c r="F448" s="3" t="s">
        <v>347</v>
      </c>
      <c r="G448" s="4" t="s">
        <v>776</v>
      </c>
      <c r="H448" s="4" t="s">
        <v>975</v>
      </c>
      <c r="I448" s="3" t="s">
        <v>976</v>
      </c>
      <c r="J448" s="4" t="s">
        <v>776</v>
      </c>
      <c r="K448" s="3" t="s">
        <v>23</v>
      </c>
      <c r="L448" s="4" t="s">
        <v>993</v>
      </c>
    </row>
    <row r="449" spans="1:12">
      <c r="A449" s="3" t="s">
        <v>497</v>
      </c>
      <c r="B449" s="3" t="s">
        <v>25</v>
      </c>
      <c r="C449" s="3" t="s">
        <v>359</v>
      </c>
      <c r="D449" s="3" t="s">
        <v>495</v>
      </c>
      <c r="E449" s="6">
        <v>32.700000000000003</v>
      </c>
      <c r="F449" s="3" t="s">
        <v>347</v>
      </c>
      <c r="G449" s="4" t="s">
        <v>776</v>
      </c>
      <c r="H449" s="4" t="s">
        <v>975</v>
      </c>
      <c r="I449" s="3" t="s">
        <v>976</v>
      </c>
      <c r="J449" s="4" t="s">
        <v>776</v>
      </c>
      <c r="K449" s="3" t="s">
        <v>23</v>
      </c>
      <c r="L449" s="4" t="s">
        <v>993</v>
      </c>
    </row>
    <row r="450" spans="1:12">
      <c r="A450" s="3" t="s">
        <v>494</v>
      </c>
      <c r="B450" s="3" t="s">
        <v>25</v>
      </c>
      <c r="C450" s="3" t="s">
        <v>356</v>
      </c>
      <c r="D450" s="3" t="s">
        <v>495</v>
      </c>
      <c r="E450" s="6">
        <v>3034.34</v>
      </c>
      <c r="F450" s="3" t="s">
        <v>347</v>
      </c>
      <c r="G450" s="4" t="s">
        <v>829</v>
      </c>
      <c r="H450" s="4" t="s">
        <v>836</v>
      </c>
      <c r="I450" s="3" t="s">
        <v>977</v>
      </c>
      <c r="J450" s="4" t="s">
        <v>829</v>
      </c>
      <c r="K450" s="3" t="s">
        <v>23</v>
      </c>
      <c r="L450" s="4" t="s">
        <v>994</v>
      </c>
    </row>
    <row r="451" spans="1:12">
      <c r="A451" s="3" t="s">
        <v>496</v>
      </c>
      <c r="B451" s="3" t="s">
        <v>25</v>
      </c>
      <c r="C451" s="3" t="s">
        <v>358</v>
      </c>
      <c r="D451" s="3" t="s">
        <v>495</v>
      </c>
      <c r="E451" s="6">
        <v>335.67</v>
      </c>
      <c r="F451" s="3" t="s">
        <v>347</v>
      </c>
      <c r="G451" s="4" t="s">
        <v>829</v>
      </c>
      <c r="H451" s="4" t="s">
        <v>836</v>
      </c>
      <c r="I451" s="3" t="s">
        <v>977</v>
      </c>
      <c r="J451" s="4" t="s">
        <v>829</v>
      </c>
      <c r="K451" s="3" t="s">
        <v>23</v>
      </c>
      <c r="L451" s="4" t="s">
        <v>994</v>
      </c>
    </row>
    <row r="452" spans="1:12">
      <c r="A452" s="3" t="s">
        <v>497</v>
      </c>
      <c r="B452" s="3" t="s">
        <v>25</v>
      </c>
      <c r="C452" s="3" t="s">
        <v>359</v>
      </c>
      <c r="D452" s="3" t="s">
        <v>495</v>
      </c>
      <c r="E452" s="6">
        <v>45.64</v>
      </c>
      <c r="F452" s="3" t="s">
        <v>347</v>
      </c>
      <c r="G452" s="4" t="s">
        <v>829</v>
      </c>
      <c r="H452" s="4" t="s">
        <v>836</v>
      </c>
      <c r="I452" s="3" t="s">
        <v>977</v>
      </c>
      <c r="J452" s="4" t="s">
        <v>829</v>
      </c>
      <c r="K452" s="3" t="s">
        <v>23</v>
      </c>
      <c r="L452" s="4" t="s">
        <v>994</v>
      </c>
    </row>
    <row r="453" spans="1:12" hidden="1">
      <c r="A453" s="3" t="s">
        <v>534</v>
      </c>
      <c r="B453" s="3" t="s">
        <v>356</v>
      </c>
      <c r="C453" s="3" t="s">
        <v>25</v>
      </c>
      <c r="D453" s="3" t="s">
        <v>510</v>
      </c>
      <c r="E453" s="6">
        <v>-18683.89</v>
      </c>
      <c r="F453" s="3" t="s">
        <v>331</v>
      </c>
      <c r="G453" s="4" t="s">
        <v>810</v>
      </c>
      <c r="H453" s="4" t="s">
        <v>876</v>
      </c>
      <c r="I453" s="3" t="s">
        <v>877</v>
      </c>
      <c r="J453" s="4" t="s">
        <v>810</v>
      </c>
      <c r="K453" s="3" t="s">
        <v>23</v>
      </c>
      <c r="L453" s="4" t="s">
        <v>816</v>
      </c>
    </row>
    <row r="454" spans="1:12" hidden="1">
      <c r="A454" s="3" t="s">
        <v>534</v>
      </c>
      <c r="B454" s="3" t="s">
        <v>356</v>
      </c>
      <c r="C454" s="3" t="s">
        <v>25</v>
      </c>
      <c r="D454" s="3" t="s">
        <v>510</v>
      </c>
      <c r="E454" s="6">
        <v>-17868.419999999998</v>
      </c>
      <c r="F454" s="3" t="s">
        <v>331</v>
      </c>
      <c r="G454" s="4" t="s">
        <v>121</v>
      </c>
      <c r="H454" s="4" t="s">
        <v>269</v>
      </c>
      <c r="I454" s="3" t="s">
        <v>361</v>
      </c>
      <c r="J454" s="4" t="s">
        <v>121</v>
      </c>
      <c r="K454" s="3" t="s">
        <v>23</v>
      </c>
      <c r="L454" s="4" t="s">
        <v>498</v>
      </c>
    </row>
    <row r="455" spans="1:12" hidden="1">
      <c r="A455" s="3" t="s">
        <v>534</v>
      </c>
      <c r="B455" s="3" t="s">
        <v>356</v>
      </c>
      <c r="C455" s="3" t="s">
        <v>25</v>
      </c>
      <c r="D455" s="3" t="s">
        <v>510</v>
      </c>
      <c r="E455" s="6">
        <v>-17715.82</v>
      </c>
      <c r="F455" s="3" t="s">
        <v>331</v>
      </c>
      <c r="G455" s="4" t="s">
        <v>230</v>
      </c>
      <c r="H455" s="4" t="s">
        <v>146</v>
      </c>
      <c r="I455" s="3" t="s">
        <v>363</v>
      </c>
      <c r="J455" s="4" t="s">
        <v>230</v>
      </c>
      <c r="K455" s="3" t="s">
        <v>23</v>
      </c>
      <c r="L455" s="4" t="s">
        <v>499</v>
      </c>
    </row>
    <row r="456" spans="1:12" hidden="1">
      <c r="A456" s="3" t="s">
        <v>534</v>
      </c>
      <c r="B456" s="3" t="s">
        <v>356</v>
      </c>
      <c r="C456" s="3" t="s">
        <v>25</v>
      </c>
      <c r="D456" s="3" t="s">
        <v>510</v>
      </c>
      <c r="E456" s="6">
        <v>-17631.759999999998</v>
      </c>
      <c r="F456" s="3" t="s">
        <v>331</v>
      </c>
      <c r="G456" s="4" t="s">
        <v>237</v>
      </c>
      <c r="H456" s="4" t="s">
        <v>237</v>
      </c>
      <c r="I456" s="3" t="s">
        <v>365</v>
      </c>
      <c r="J456" s="4" t="s">
        <v>500</v>
      </c>
      <c r="K456" s="3" t="s">
        <v>23</v>
      </c>
      <c r="L456" s="4" t="s">
        <v>501</v>
      </c>
    </row>
    <row r="457" spans="1:12" hidden="1">
      <c r="A457" s="3" t="s">
        <v>534</v>
      </c>
      <c r="B457" s="3" t="s">
        <v>356</v>
      </c>
      <c r="C457" s="3" t="s">
        <v>25</v>
      </c>
      <c r="D457" s="3" t="s">
        <v>510</v>
      </c>
      <c r="E457" s="6">
        <v>-17478.89</v>
      </c>
      <c r="F457" s="3" t="s">
        <v>331</v>
      </c>
      <c r="G457" s="4" t="s">
        <v>244</v>
      </c>
      <c r="H457" s="4" t="s">
        <v>367</v>
      </c>
      <c r="I457" s="3" t="s">
        <v>368</v>
      </c>
      <c r="J457" s="4" t="s">
        <v>244</v>
      </c>
      <c r="K457" s="3" t="s">
        <v>23</v>
      </c>
      <c r="L457" s="4" t="s">
        <v>502</v>
      </c>
    </row>
    <row r="458" spans="1:12" hidden="1">
      <c r="A458" s="3" t="s">
        <v>534</v>
      </c>
      <c r="B458" s="3" t="s">
        <v>356</v>
      </c>
      <c r="C458" s="3" t="s">
        <v>25</v>
      </c>
      <c r="D458" s="3" t="s">
        <v>510</v>
      </c>
      <c r="E458" s="6">
        <v>-16188.45</v>
      </c>
      <c r="F458" s="3" t="s">
        <v>331</v>
      </c>
      <c r="G458" s="4" t="s">
        <v>251</v>
      </c>
      <c r="H458" s="4" t="s">
        <v>370</v>
      </c>
      <c r="I458" s="3" t="s">
        <v>371</v>
      </c>
      <c r="J458" s="4" t="s">
        <v>251</v>
      </c>
      <c r="K458" s="3" t="s">
        <v>23</v>
      </c>
      <c r="L458" s="4" t="s">
        <v>503</v>
      </c>
    </row>
    <row r="459" spans="1:12" hidden="1">
      <c r="A459" s="3" t="s">
        <v>534</v>
      </c>
      <c r="B459" s="3" t="s">
        <v>356</v>
      </c>
      <c r="C459" s="3" t="s">
        <v>25</v>
      </c>
      <c r="D459" s="3" t="s">
        <v>510</v>
      </c>
      <c r="E459" s="6">
        <v>-16337.7</v>
      </c>
      <c r="F459" s="3" t="s">
        <v>331</v>
      </c>
      <c r="G459" s="4" t="s">
        <v>258</v>
      </c>
      <c r="H459" s="4" t="s">
        <v>149</v>
      </c>
      <c r="I459" s="3" t="s">
        <v>373</v>
      </c>
      <c r="J459" s="4" t="s">
        <v>258</v>
      </c>
      <c r="K459" s="3" t="s">
        <v>23</v>
      </c>
      <c r="L459" s="4" t="s">
        <v>153</v>
      </c>
    </row>
    <row r="460" spans="1:12" hidden="1">
      <c r="A460" s="3" t="s">
        <v>534</v>
      </c>
      <c r="B460" s="3" t="s">
        <v>356</v>
      </c>
      <c r="C460" s="3" t="s">
        <v>25</v>
      </c>
      <c r="D460" s="3" t="s">
        <v>510</v>
      </c>
      <c r="E460" s="6">
        <v>-16535.84</v>
      </c>
      <c r="F460" s="3" t="s">
        <v>331</v>
      </c>
      <c r="G460" s="4" t="s">
        <v>557</v>
      </c>
      <c r="H460" s="4" t="s">
        <v>862</v>
      </c>
      <c r="I460" s="3" t="s">
        <v>863</v>
      </c>
      <c r="J460" s="4" t="s">
        <v>980</v>
      </c>
      <c r="K460" s="3" t="s">
        <v>23</v>
      </c>
      <c r="L460" s="4" t="s">
        <v>981</v>
      </c>
    </row>
    <row r="461" spans="1:12" hidden="1">
      <c r="A461" s="3" t="s">
        <v>534</v>
      </c>
      <c r="B461" s="3" t="s">
        <v>356</v>
      </c>
      <c r="C461" s="3" t="s">
        <v>25</v>
      </c>
      <c r="D461" s="3" t="s">
        <v>510</v>
      </c>
      <c r="E461" s="6">
        <v>-16306.07</v>
      </c>
      <c r="F461" s="3" t="s">
        <v>331</v>
      </c>
      <c r="G461" s="4" t="s">
        <v>615</v>
      </c>
      <c r="H461" s="4" t="s">
        <v>865</v>
      </c>
      <c r="I461" s="3" t="s">
        <v>866</v>
      </c>
      <c r="J461" s="4" t="s">
        <v>615</v>
      </c>
      <c r="K461" s="3" t="s">
        <v>23</v>
      </c>
      <c r="L461" s="4" t="s">
        <v>982</v>
      </c>
    </row>
    <row r="462" spans="1:12" hidden="1">
      <c r="A462" s="3" t="s">
        <v>534</v>
      </c>
      <c r="B462" s="3" t="s">
        <v>356</v>
      </c>
      <c r="C462" s="3" t="s">
        <v>25</v>
      </c>
      <c r="D462" s="3" t="s">
        <v>510</v>
      </c>
      <c r="E462" s="6">
        <v>-16368.49</v>
      </c>
      <c r="F462" s="3" t="s">
        <v>331</v>
      </c>
      <c r="G462" s="4" t="s">
        <v>657</v>
      </c>
      <c r="H462" s="4" t="s">
        <v>868</v>
      </c>
      <c r="I462" s="3" t="s">
        <v>869</v>
      </c>
      <c r="J462" s="4" t="s">
        <v>657</v>
      </c>
      <c r="K462" s="3" t="s">
        <v>23</v>
      </c>
      <c r="L462" s="4" t="s">
        <v>983</v>
      </c>
    </row>
    <row r="463" spans="1:12" hidden="1">
      <c r="A463" s="3" t="s">
        <v>534</v>
      </c>
      <c r="B463" s="3" t="s">
        <v>356</v>
      </c>
      <c r="C463" s="3" t="s">
        <v>25</v>
      </c>
      <c r="D463" s="3" t="s">
        <v>510</v>
      </c>
      <c r="E463" s="6">
        <v>-16418.04</v>
      </c>
      <c r="F463" s="3" t="s">
        <v>331</v>
      </c>
      <c r="G463" s="4" t="s">
        <v>709</v>
      </c>
      <c r="H463" s="4" t="s">
        <v>705</v>
      </c>
      <c r="I463" s="3" t="s">
        <v>871</v>
      </c>
      <c r="J463" s="4" t="s">
        <v>709</v>
      </c>
      <c r="K463" s="3" t="s">
        <v>23</v>
      </c>
      <c r="L463" s="4" t="s">
        <v>984</v>
      </c>
    </row>
    <row r="464" spans="1:12" hidden="1">
      <c r="A464" s="3" t="s">
        <v>534</v>
      </c>
      <c r="B464" s="3" t="s">
        <v>356</v>
      </c>
      <c r="C464" s="3" t="s">
        <v>25</v>
      </c>
      <c r="D464" s="3" t="s">
        <v>510</v>
      </c>
      <c r="E464" s="6">
        <v>-18049.169999999998</v>
      </c>
      <c r="F464" s="3" t="s">
        <v>331</v>
      </c>
      <c r="G464" s="4" t="s">
        <v>759</v>
      </c>
      <c r="H464" s="4" t="s">
        <v>873</v>
      </c>
      <c r="I464" s="3" t="s">
        <v>874</v>
      </c>
      <c r="J464" s="4" t="s">
        <v>759</v>
      </c>
      <c r="K464" s="3" t="s">
        <v>23</v>
      </c>
      <c r="L464" s="4" t="s">
        <v>770</v>
      </c>
    </row>
    <row r="465" spans="1:12" hidden="1">
      <c r="A465" s="3" t="s">
        <v>534</v>
      </c>
      <c r="B465" s="3" t="s">
        <v>356</v>
      </c>
      <c r="C465" s="3" t="s">
        <v>25</v>
      </c>
      <c r="D465" s="3" t="s">
        <v>510</v>
      </c>
      <c r="E465" s="6">
        <v>-3569.83</v>
      </c>
      <c r="F465" s="3" t="s">
        <v>337</v>
      </c>
      <c r="G465" s="4" t="s">
        <v>121</v>
      </c>
      <c r="H465" s="4" t="s">
        <v>269</v>
      </c>
      <c r="I465" s="3" t="s">
        <v>376</v>
      </c>
      <c r="J465" s="4" t="s">
        <v>121</v>
      </c>
      <c r="K465" s="3" t="s">
        <v>23</v>
      </c>
      <c r="L465" s="4" t="s">
        <v>498</v>
      </c>
    </row>
    <row r="466" spans="1:12" hidden="1">
      <c r="A466" s="3" t="s">
        <v>534</v>
      </c>
      <c r="B466" s="3" t="s">
        <v>356</v>
      </c>
      <c r="C466" s="3" t="s">
        <v>25</v>
      </c>
      <c r="D466" s="3" t="s">
        <v>510</v>
      </c>
      <c r="E466" s="6">
        <v>-3851.32</v>
      </c>
      <c r="F466" s="3" t="s">
        <v>337</v>
      </c>
      <c r="G466" s="4" t="s">
        <v>153</v>
      </c>
      <c r="H466" s="4" t="s">
        <v>149</v>
      </c>
      <c r="I466" s="3" t="s">
        <v>397</v>
      </c>
      <c r="J466" s="4" t="s">
        <v>258</v>
      </c>
      <c r="K466" s="3" t="s">
        <v>23</v>
      </c>
      <c r="L466" s="4" t="s">
        <v>153</v>
      </c>
    </row>
    <row r="467" spans="1:12" hidden="1">
      <c r="A467" s="3" t="s">
        <v>534</v>
      </c>
      <c r="B467" s="3" t="s">
        <v>356</v>
      </c>
      <c r="C467" s="3" t="s">
        <v>25</v>
      </c>
      <c r="D467" s="3" t="s">
        <v>510</v>
      </c>
      <c r="E467" s="6">
        <v>-5650.31</v>
      </c>
      <c r="F467" s="3" t="s">
        <v>337</v>
      </c>
      <c r="G467" s="4" t="s">
        <v>852</v>
      </c>
      <c r="H467" s="4" t="s">
        <v>842</v>
      </c>
      <c r="I467" s="3" t="s">
        <v>902</v>
      </c>
      <c r="J467" s="4" t="s">
        <v>846</v>
      </c>
      <c r="K467" s="3" t="s">
        <v>23</v>
      </c>
      <c r="L467" s="4" t="s">
        <v>852</v>
      </c>
    </row>
    <row r="468" spans="1:12" hidden="1">
      <c r="A468" s="3" t="s">
        <v>534</v>
      </c>
      <c r="B468" s="3" t="s">
        <v>356</v>
      </c>
      <c r="C468" s="3" t="s">
        <v>25</v>
      </c>
      <c r="D468" s="3" t="s">
        <v>510</v>
      </c>
      <c r="E468" s="6">
        <v>-3569.83</v>
      </c>
      <c r="F468" s="3" t="s">
        <v>337</v>
      </c>
      <c r="G468" s="4" t="s">
        <v>160</v>
      </c>
      <c r="H468" s="4" t="s">
        <v>156</v>
      </c>
      <c r="I468" s="3" t="s">
        <v>378</v>
      </c>
      <c r="J468" s="4" t="s">
        <v>274</v>
      </c>
      <c r="K468" s="3" t="s">
        <v>23</v>
      </c>
      <c r="L468" s="4" t="s">
        <v>160</v>
      </c>
    </row>
    <row r="469" spans="1:12" hidden="1">
      <c r="A469" s="3" t="s">
        <v>534</v>
      </c>
      <c r="B469" s="3" t="s">
        <v>356</v>
      </c>
      <c r="C469" s="3" t="s">
        <v>25</v>
      </c>
      <c r="D469" s="3" t="s">
        <v>510</v>
      </c>
      <c r="E469" s="6">
        <v>-3569.83</v>
      </c>
      <c r="F469" s="3" t="s">
        <v>337</v>
      </c>
      <c r="G469" s="4" t="s">
        <v>146</v>
      </c>
      <c r="H469" s="4" t="s">
        <v>142</v>
      </c>
      <c r="I469" s="3" t="s">
        <v>380</v>
      </c>
      <c r="J469" s="4" t="s">
        <v>279</v>
      </c>
      <c r="K469" s="3" t="s">
        <v>23</v>
      </c>
      <c r="L469" s="4" t="s">
        <v>146</v>
      </c>
    </row>
    <row r="470" spans="1:12" hidden="1">
      <c r="A470" s="3" t="s">
        <v>534</v>
      </c>
      <c r="B470" s="3" t="s">
        <v>356</v>
      </c>
      <c r="C470" s="3" t="s">
        <v>25</v>
      </c>
      <c r="D470" s="3" t="s">
        <v>510</v>
      </c>
      <c r="E470" s="6">
        <v>-3619.83</v>
      </c>
      <c r="F470" s="3" t="s">
        <v>337</v>
      </c>
      <c r="G470" s="4" t="s">
        <v>185</v>
      </c>
      <c r="H470" s="4" t="s">
        <v>284</v>
      </c>
      <c r="I470" s="3" t="s">
        <v>382</v>
      </c>
      <c r="J470" s="4" t="s">
        <v>185</v>
      </c>
      <c r="K470" s="3" t="s">
        <v>23</v>
      </c>
      <c r="L470" s="4" t="s">
        <v>504</v>
      </c>
    </row>
    <row r="471" spans="1:12" hidden="1">
      <c r="A471" s="3" t="s">
        <v>534</v>
      </c>
      <c r="B471" s="3" t="s">
        <v>356</v>
      </c>
      <c r="C471" s="3" t="s">
        <v>25</v>
      </c>
      <c r="D471" s="3" t="s">
        <v>510</v>
      </c>
      <c r="E471" s="6">
        <v>-3547.01</v>
      </c>
      <c r="F471" s="3" t="s">
        <v>337</v>
      </c>
      <c r="G471" s="4" t="s">
        <v>49</v>
      </c>
      <c r="H471" s="4" t="s">
        <v>289</v>
      </c>
      <c r="I471" s="3" t="s">
        <v>384</v>
      </c>
      <c r="J471" s="4" t="s">
        <v>49</v>
      </c>
      <c r="K471" s="3" t="s">
        <v>23</v>
      </c>
      <c r="L471" s="4" t="s">
        <v>505</v>
      </c>
    </row>
    <row r="472" spans="1:12" hidden="1">
      <c r="A472" s="3" t="s">
        <v>534</v>
      </c>
      <c r="B472" s="3" t="s">
        <v>356</v>
      </c>
      <c r="C472" s="3" t="s">
        <v>25</v>
      </c>
      <c r="D472" s="3" t="s">
        <v>510</v>
      </c>
      <c r="E472" s="6">
        <v>-3547.01</v>
      </c>
      <c r="F472" s="3" t="s">
        <v>337</v>
      </c>
      <c r="G472" s="4" t="s">
        <v>179</v>
      </c>
      <c r="H472" s="4" t="s">
        <v>89</v>
      </c>
      <c r="I472" s="3" t="s">
        <v>386</v>
      </c>
      <c r="J472" s="4" t="s">
        <v>93</v>
      </c>
      <c r="K472" s="3" t="s">
        <v>23</v>
      </c>
      <c r="L472" s="4" t="s">
        <v>179</v>
      </c>
    </row>
    <row r="473" spans="1:12" hidden="1">
      <c r="A473" s="3" t="s">
        <v>534</v>
      </c>
      <c r="B473" s="3" t="s">
        <v>356</v>
      </c>
      <c r="C473" s="3" t="s">
        <v>25</v>
      </c>
      <c r="D473" s="3" t="s">
        <v>510</v>
      </c>
      <c r="E473" s="6">
        <v>-3925.34</v>
      </c>
      <c r="F473" s="3" t="s">
        <v>337</v>
      </c>
      <c r="G473" s="4" t="s">
        <v>133</v>
      </c>
      <c r="H473" s="4" t="s">
        <v>52</v>
      </c>
      <c r="I473" s="3" t="s">
        <v>388</v>
      </c>
      <c r="J473" s="4" t="s">
        <v>298</v>
      </c>
      <c r="K473" s="3" t="s">
        <v>23</v>
      </c>
      <c r="L473" s="4" t="s">
        <v>133</v>
      </c>
    </row>
    <row r="474" spans="1:12" hidden="1">
      <c r="A474" s="3" t="s">
        <v>534</v>
      </c>
      <c r="B474" s="3" t="s">
        <v>356</v>
      </c>
      <c r="C474" s="3" t="s">
        <v>25</v>
      </c>
      <c r="D474" s="3" t="s">
        <v>510</v>
      </c>
      <c r="E474" s="6">
        <v>-3458.68</v>
      </c>
      <c r="F474" s="3" t="s">
        <v>337</v>
      </c>
      <c r="G474" s="4" t="s">
        <v>174</v>
      </c>
      <c r="H474" s="4" t="s">
        <v>170</v>
      </c>
      <c r="I474" s="3" t="s">
        <v>390</v>
      </c>
      <c r="J474" s="4" t="s">
        <v>96</v>
      </c>
      <c r="K474" s="3" t="s">
        <v>23</v>
      </c>
      <c r="L474" s="4" t="s">
        <v>174</v>
      </c>
    </row>
    <row r="475" spans="1:12" hidden="1">
      <c r="A475" s="3" t="s">
        <v>534</v>
      </c>
      <c r="B475" s="3" t="s">
        <v>356</v>
      </c>
      <c r="C475" s="3" t="s">
        <v>25</v>
      </c>
      <c r="D475" s="3" t="s">
        <v>510</v>
      </c>
      <c r="E475" s="6">
        <v>-3547.85</v>
      </c>
      <c r="F475" s="3" t="s">
        <v>337</v>
      </c>
      <c r="G475" s="4" t="s">
        <v>128</v>
      </c>
      <c r="H475" s="4" t="s">
        <v>124</v>
      </c>
      <c r="I475" s="3" t="s">
        <v>392</v>
      </c>
      <c r="J475" s="4" t="s">
        <v>307</v>
      </c>
      <c r="K475" s="3" t="s">
        <v>23</v>
      </c>
      <c r="L475" s="4" t="s">
        <v>128</v>
      </c>
    </row>
    <row r="476" spans="1:12" hidden="1">
      <c r="A476" s="3" t="s">
        <v>534</v>
      </c>
      <c r="B476" s="3" t="s">
        <v>356</v>
      </c>
      <c r="C476" s="3" t="s">
        <v>25</v>
      </c>
      <c r="D476" s="3" t="s">
        <v>510</v>
      </c>
      <c r="E476" s="6">
        <v>-3809.66</v>
      </c>
      <c r="F476" s="3" t="s">
        <v>337</v>
      </c>
      <c r="G476" s="4" t="s">
        <v>167</v>
      </c>
      <c r="H476" s="4" t="s">
        <v>103</v>
      </c>
      <c r="I476" s="3" t="s">
        <v>394</v>
      </c>
      <c r="J476" s="4" t="s">
        <v>167</v>
      </c>
      <c r="K476" s="3" t="s">
        <v>23</v>
      </c>
      <c r="L476" s="4" t="s">
        <v>506</v>
      </c>
    </row>
    <row r="477" spans="1:12" hidden="1">
      <c r="A477" s="3" t="s">
        <v>534</v>
      </c>
      <c r="B477" s="3" t="s">
        <v>356</v>
      </c>
      <c r="C477" s="3" t="s">
        <v>25</v>
      </c>
      <c r="D477" s="3" t="s">
        <v>510</v>
      </c>
      <c r="E477" s="6">
        <v>-3890.31</v>
      </c>
      <c r="F477" s="3" t="s">
        <v>337</v>
      </c>
      <c r="G477" s="4" t="s">
        <v>192</v>
      </c>
      <c r="H477" s="4" t="s">
        <v>188</v>
      </c>
      <c r="I477" s="3" t="s">
        <v>399</v>
      </c>
      <c r="J477" s="4" t="s">
        <v>320</v>
      </c>
      <c r="K477" s="3" t="s">
        <v>23</v>
      </c>
      <c r="L477" s="4" t="s">
        <v>192</v>
      </c>
    </row>
    <row r="478" spans="1:12" hidden="1">
      <c r="A478" s="3" t="s">
        <v>534</v>
      </c>
      <c r="B478" s="3" t="s">
        <v>356</v>
      </c>
      <c r="C478" s="3" t="s">
        <v>25</v>
      </c>
      <c r="D478" s="3" t="s">
        <v>510</v>
      </c>
      <c r="E478" s="6">
        <v>-3848.65</v>
      </c>
      <c r="F478" s="3" t="s">
        <v>337</v>
      </c>
      <c r="G478" s="4" t="s">
        <v>557</v>
      </c>
      <c r="H478" s="4" t="s">
        <v>560</v>
      </c>
      <c r="I478" s="3" t="s">
        <v>879</v>
      </c>
      <c r="J478" s="4" t="s">
        <v>568</v>
      </c>
      <c r="K478" s="3" t="s">
        <v>23</v>
      </c>
      <c r="L478" s="4" t="s">
        <v>557</v>
      </c>
    </row>
    <row r="479" spans="1:12" hidden="1">
      <c r="A479" s="3" t="s">
        <v>534</v>
      </c>
      <c r="B479" s="3" t="s">
        <v>356</v>
      </c>
      <c r="C479" s="3" t="s">
        <v>25</v>
      </c>
      <c r="D479" s="3" t="s">
        <v>510</v>
      </c>
      <c r="E479" s="6">
        <v>-3848.65</v>
      </c>
      <c r="F479" s="3" t="s">
        <v>337</v>
      </c>
      <c r="G479" s="4" t="s">
        <v>586</v>
      </c>
      <c r="H479" s="4" t="s">
        <v>582</v>
      </c>
      <c r="I479" s="3" t="s">
        <v>881</v>
      </c>
      <c r="J479" s="4" t="s">
        <v>591</v>
      </c>
      <c r="K479" s="3" t="s">
        <v>23</v>
      </c>
      <c r="L479" s="4" t="s">
        <v>586</v>
      </c>
    </row>
    <row r="480" spans="1:12" hidden="1">
      <c r="A480" s="3" t="s">
        <v>534</v>
      </c>
      <c r="B480" s="3" t="s">
        <v>356</v>
      </c>
      <c r="C480" s="3" t="s">
        <v>25</v>
      </c>
      <c r="D480" s="3" t="s">
        <v>510</v>
      </c>
      <c r="E480" s="6">
        <v>-3848.65</v>
      </c>
      <c r="F480" s="3" t="s">
        <v>337</v>
      </c>
      <c r="G480" s="4" t="s">
        <v>607</v>
      </c>
      <c r="H480" s="4" t="s">
        <v>598</v>
      </c>
      <c r="I480" s="3" t="s">
        <v>883</v>
      </c>
      <c r="J480" s="4" t="s">
        <v>604</v>
      </c>
      <c r="K480" s="3" t="s">
        <v>23</v>
      </c>
      <c r="L480" s="4" t="s">
        <v>607</v>
      </c>
    </row>
    <row r="481" spans="1:12" hidden="1">
      <c r="A481" s="3" t="s">
        <v>534</v>
      </c>
      <c r="B481" s="3" t="s">
        <v>356</v>
      </c>
      <c r="C481" s="3" t="s">
        <v>25</v>
      </c>
      <c r="D481" s="3" t="s">
        <v>510</v>
      </c>
      <c r="E481" s="6">
        <v>-3868.65</v>
      </c>
      <c r="F481" s="3" t="s">
        <v>337</v>
      </c>
      <c r="G481" s="4" t="s">
        <v>622</v>
      </c>
      <c r="H481" s="4" t="s">
        <v>637</v>
      </c>
      <c r="I481" s="3" t="s">
        <v>885</v>
      </c>
      <c r="J481" s="4" t="s">
        <v>622</v>
      </c>
      <c r="K481" s="3" t="s">
        <v>23</v>
      </c>
      <c r="L481" s="4" t="s">
        <v>985</v>
      </c>
    </row>
    <row r="482" spans="1:12" hidden="1">
      <c r="A482" s="3" t="s">
        <v>534</v>
      </c>
      <c r="B482" s="3" t="s">
        <v>356</v>
      </c>
      <c r="C482" s="3" t="s">
        <v>25</v>
      </c>
      <c r="D482" s="3" t="s">
        <v>510</v>
      </c>
      <c r="E482" s="6">
        <v>-3868.65</v>
      </c>
      <c r="F482" s="3" t="s">
        <v>337</v>
      </c>
      <c r="G482" s="4" t="s">
        <v>664</v>
      </c>
      <c r="H482" s="4" t="s">
        <v>660</v>
      </c>
      <c r="I482" s="3" t="s">
        <v>887</v>
      </c>
      <c r="J482" s="4" t="s">
        <v>669</v>
      </c>
      <c r="K482" s="3" t="s">
        <v>23</v>
      </c>
      <c r="L482" s="4" t="s">
        <v>664</v>
      </c>
    </row>
    <row r="483" spans="1:12" hidden="1">
      <c r="A483" s="3" t="s">
        <v>534</v>
      </c>
      <c r="B483" s="3" t="s">
        <v>356</v>
      </c>
      <c r="C483" s="3" t="s">
        <v>25</v>
      </c>
      <c r="D483" s="3" t="s">
        <v>510</v>
      </c>
      <c r="E483" s="6">
        <v>-3869.84</v>
      </c>
      <c r="F483" s="3" t="s">
        <v>337</v>
      </c>
      <c r="G483" s="4" t="s">
        <v>699</v>
      </c>
      <c r="H483" s="4" t="s">
        <v>688</v>
      </c>
      <c r="I483" s="3" t="s">
        <v>889</v>
      </c>
      <c r="J483" s="4" t="s">
        <v>699</v>
      </c>
      <c r="K483" s="3" t="s">
        <v>23</v>
      </c>
      <c r="L483" s="4" t="s">
        <v>692</v>
      </c>
    </row>
    <row r="484" spans="1:12" hidden="1">
      <c r="A484" s="3" t="s">
        <v>534</v>
      </c>
      <c r="B484" s="3" t="s">
        <v>356</v>
      </c>
      <c r="C484" s="3" t="s">
        <v>25</v>
      </c>
      <c r="D484" s="3" t="s">
        <v>510</v>
      </c>
      <c r="E484" s="6">
        <v>-5578.4</v>
      </c>
      <c r="F484" s="3" t="s">
        <v>337</v>
      </c>
      <c r="G484" s="4" t="s">
        <v>724</v>
      </c>
      <c r="H484" s="4" t="s">
        <v>712</v>
      </c>
      <c r="I484" s="3" t="s">
        <v>893</v>
      </c>
      <c r="J484" s="4" t="s">
        <v>716</v>
      </c>
      <c r="K484" s="3" t="s">
        <v>23</v>
      </c>
      <c r="L484" s="4" t="s">
        <v>724</v>
      </c>
    </row>
    <row r="485" spans="1:12" hidden="1">
      <c r="A485" s="3" t="s">
        <v>534</v>
      </c>
      <c r="B485" s="3" t="s">
        <v>356</v>
      </c>
      <c r="C485" s="3" t="s">
        <v>25</v>
      </c>
      <c r="D485" s="3" t="s">
        <v>510</v>
      </c>
      <c r="E485" s="6">
        <v>-5843.8</v>
      </c>
      <c r="F485" s="3" t="s">
        <v>337</v>
      </c>
      <c r="G485" s="4" t="s">
        <v>741</v>
      </c>
      <c r="H485" s="4" t="s">
        <v>737</v>
      </c>
      <c r="I485" s="3" t="s">
        <v>893</v>
      </c>
      <c r="J485" s="4" t="s">
        <v>746</v>
      </c>
      <c r="K485" s="3" t="s">
        <v>23</v>
      </c>
      <c r="L485" s="4" t="s">
        <v>741</v>
      </c>
    </row>
    <row r="486" spans="1:12" hidden="1">
      <c r="A486" s="3" t="s">
        <v>534</v>
      </c>
      <c r="B486" s="3" t="s">
        <v>356</v>
      </c>
      <c r="C486" s="3" t="s">
        <v>25</v>
      </c>
      <c r="D486" s="3" t="s">
        <v>510</v>
      </c>
      <c r="E486" s="6">
        <v>-5816.72</v>
      </c>
      <c r="F486" s="3" t="s">
        <v>337</v>
      </c>
      <c r="G486" s="4" t="s">
        <v>765</v>
      </c>
      <c r="H486" s="4" t="s">
        <v>759</v>
      </c>
      <c r="I486" s="3" t="s">
        <v>896</v>
      </c>
      <c r="J486" s="4" t="s">
        <v>770</v>
      </c>
      <c r="K486" s="3" t="s">
        <v>23</v>
      </c>
      <c r="L486" s="4" t="s">
        <v>765</v>
      </c>
    </row>
    <row r="487" spans="1:12" hidden="1">
      <c r="A487" s="3" t="s">
        <v>534</v>
      </c>
      <c r="B487" s="3" t="s">
        <v>356</v>
      </c>
      <c r="C487" s="3" t="s">
        <v>25</v>
      </c>
      <c r="D487" s="3" t="s">
        <v>510</v>
      </c>
      <c r="E487" s="6">
        <v>-5831.72</v>
      </c>
      <c r="F487" s="3" t="s">
        <v>337</v>
      </c>
      <c r="G487" s="4" t="s">
        <v>787</v>
      </c>
      <c r="H487" s="4" t="s">
        <v>792</v>
      </c>
      <c r="I487" s="3" t="s">
        <v>898</v>
      </c>
      <c r="J487" s="4" t="s">
        <v>787</v>
      </c>
      <c r="K487" s="3" t="s">
        <v>23</v>
      </c>
      <c r="L487" s="4" t="s">
        <v>986</v>
      </c>
    </row>
    <row r="488" spans="1:12" hidden="1">
      <c r="A488" s="3" t="s">
        <v>534</v>
      </c>
      <c r="B488" s="3" t="s">
        <v>356</v>
      </c>
      <c r="C488" s="3" t="s">
        <v>25</v>
      </c>
      <c r="D488" s="3" t="s">
        <v>510</v>
      </c>
      <c r="E488" s="6">
        <v>-5831.72</v>
      </c>
      <c r="F488" s="3" t="s">
        <v>337</v>
      </c>
      <c r="G488" s="4" t="s">
        <v>822</v>
      </c>
      <c r="H488" s="4" t="s">
        <v>810</v>
      </c>
      <c r="I488" s="3" t="s">
        <v>900</v>
      </c>
      <c r="J488" s="4" t="s">
        <v>816</v>
      </c>
      <c r="K488" s="3" t="s">
        <v>23</v>
      </c>
      <c r="L488" s="4" t="s">
        <v>822</v>
      </c>
    </row>
    <row r="489" spans="1:12" hidden="1">
      <c r="A489" s="3" t="s">
        <v>534</v>
      </c>
      <c r="B489" s="3" t="s">
        <v>356</v>
      </c>
      <c r="C489" s="3" t="s">
        <v>25</v>
      </c>
      <c r="D489" s="3" t="s">
        <v>510</v>
      </c>
      <c r="E489" s="6">
        <v>-22316.639999999999</v>
      </c>
      <c r="F489" s="3" t="s">
        <v>339</v>
      </c>
      <c r="G489" s="4" t="s">
        <v>598</v>
      </c>
      <c r="H489" s="4" t="s">
        <v>903</v>
      </c>
      <c r="I489" s="3" t="s">
        <v>904</v>
      </c>
      <c r="J489" s="4" t="s">
        <v>598</v>
      </c>
      <c r="K489" s="3" t="s">
        <v>23</v>
      </c>
      <c r="L489" s="4" t="s">
        <v>604</v>
      </c>
    </row>
    <row r="490" spans="1:12" hidden="1">
      <c r="A490" s="3" t="s">
        <v>534</v>
      </c>
      <c r="B490" s="3" t="s">
        <v>356</v>
      </c>
      <c r="C490" s="3" t="s">
        <v>25</v>
      </c>
      <c r="D490" s="3" t="s">
        <v>510</v>
      </c>
      <c r="E490" s="6">
        <v>-23363.46</v>
      </c>
      <c r="F490" s="3" t="s">
        <v>339</v>
      </c>
      <c r="G490" s="4" t="s">
        <v>859</v>
      </c>
      <c r="H490" s="4" t="s">
        <v>911</v>
      </c>
      <c r="I490" s="3" t="s">
        <v>912</v>
      </c>
      <c r="J490" s="4" t="s">
        <v>859</v>
      </c>
      <c r="K490" s="3" t="s">
        <v>23</v>
      </c>
      <c r="L490" s="4" t="s">
        <v>989</v>
      </c>
    </row>
    <row r="491" spans="1:12" hidden="1">
      <c r="A491" s="3" t="s">
        <v>534</v>
      </c>
      <c r="B491" s="3" t="s">
        <v>356</v>
      </c>
      <c r="C491" s="3" t="s">
        <v>25</v>
      </c>
      <c r="D491" s="3" t="s">
        <v>510</v>
      </c>
      <c r="E491" s="6">
        <v>-25301.01</v>
      </c>
      <c r="F491" s="3" t="s">
        <v>339</v>
      </c>
      <c r="G491" s="4" t="s">
        <v>79</v>
      </c>
      <c r="H491" s="4" t="s">
        <v>404</v>
      </c>
      <c r="I491" s="3" t="s">
        <v>405</v>
      </c>
      <c r="J491" s="4" t="s">
        <v>79</v>
      </c>
      <c r="K491" s="3" t="s">
        <v>23</v>
      </c>
      <c r="L491" s="4" t="s">
        <v>427</v>
      </c>
    </row>
    <row r="492" spans="1:12" hidden="1">
      <c r="A492" s="3" t="s">
        <v>534</v>
      </c>
      <c r="B492" s="3" t="s">
        <v>356</v>
      </c>
      <c r="C492" s="3" t="s">
        <v>25</v>
      </c>
      <c r="D492" s="3" t="s">
        <v>510</v>
      </c>
      <c r="E492" s="6">
        <v>-25099.49</v>
      </c>
      <c r="F492" s="3" t="s">
        <v>339</v>
      </c>
      <c r="G492" s="4" t="s">
        <v>86</v>
      </c>
      <c r="H492" s="4" t="s">
        <v>195</v>
      </c>
      <c r="I492" s="3" t="s">
        <v>406</v>
      </c>
      <c r="J492" s="4" t="s">
        <v>86</v>
      </c>
      <c r="K492" s="3" t="s">
        <v>23</v>
      </c>
      <c r="L492" s="4" t="s">
        <v>199</v>
      </c>
    </row>
    <row r="493" spans="1:12" hidden="1">
      <c r="A493" s="3" t="s">
        <v>534</v>
      </c>
      <c r="B493" s="3" t="s">
        <v>356</v>
      </c>
      <c r="C493" s="3" t="s">
        <v>25</v>
      </c>
      <c r="D493" s="3" t="s">
        <v>510</v>
      </c>
      <c r="E493" s="6">
        <v>-23975.21</v>
      </c>
      <c r="F493" s="3" t="s">
        <v>339</v>
      </c>
      <c r="G493" s="4" t="s">
        <v>93</v>
      </c>
      <c r="H493" s="4" t="s">
        <v>93</v>
      </c>
      <c r="I493" s="3" t="s">
        <v>407</v>
      </c>
      <c r="J493" s="4" t="s">
        <v>179</v>
      </c>
      <c r="K493" s="3" t="s">
        <v>23</v>
      </c>
      <c r="L493" s="4" t="s">
        <v>507</v>
      </c>
    </row>
    <row r="494" spans="1:12" hidden="1">
      <c r="A494" s="3" t="s">
        <v>534</v>
      </c>
      <c r="B494" s="3" t="s">
        <v>356</v>
      </c>
      <c r="C494" s="3" t="s">
        <v>25</v>
      </c>
      <c r="D494" s="3" t="s">
        <v>510</v>
      </c>
      <c r="E494" s="6">
        <v>-21685.119999999999</v>
      </c>
      <c r="F494" s="3" t="s">
        <v>339</v>
      </c>
      <c r="G494" s="4" t="s">
        <v>100</v>
      </c>
      <c r="H494" s="4" t="s">
        <v>408</v>
      </c>
      <c r="I494" s="3" t="s">
        <v>409</v>
      </c>
      <c r="J494" s="4" t="s">
        <v>100</v>
      </c>
      <c r="K494" s="3" t="s">
        <v>23</v>
      </c>
      <c r="L494" s="4" t="s">
        <v>434</v>
      </c>
    </row>
    <row r="495" spans="1:12" hidden="1">
      <c r="A495" s="3" t="s">
        <v>534</v>
      </c>
      <c r="B495" s="3" t="s">
        <v>356</v>
      </c>
      <c r="C495" s="3" t="s">
        <v>25</v>
      </c>
      <c r="D495" s="3" t="s">
        <v>510</v>
      </c>
      <c r="E495" s="6">
        <v>-22213.66</v>
      </c>
      <c r="F495" s="3" t="s">
        <v>339</v>
      </c>
      <c r="G495" s="4" t="s">
        <v>107</v>
      </c>
      <c r="H495" s="4" t="s">
        <v>410</v>
      </c>
      <c r="I495" s="3" t="s">
        <v>411</v>
      </c>
      <c r="J495" s="4" t="s">
        <v>107</v>
      </c>
      <c r="K495" s="3" t="s">
        <v>23</v>
      </c>
      <c r="L495" s="4" t="s">
        <v>395</v>
      </c>
    </row>
    <row r="496" spans="1:12" hidden="1">
      <c r="A496" s="3" t="s">
        <v>534</v>
      </c>
      <c r="B496" s="3" t="s">
        <v>356</v>
      </c>
      <c r="C496" s="3" t="s">
        <v>25</v>
      </c>
      <c r="D496" s="3" t="s">
        <v>510</v>
      </c>
      <c r="E496" s="6">
        <v>-22492.16</v>
      </c>
      <c r="F496" s="3" t="s">
        <v>339</v>
      </c>
      <c r="G496" s="4" t="s">
        <v>114</v>
      </c>
      <c r="H496" s="4" t="s">
        <v>114</v>
      </c>
      <c r="I496" s="3" t="s">
        <v>413</v>
      </c>
      <c r="J496" s="4" t="s">
        <v>475</v>
      </c>
      <c r="K496" s="3" t="s">
        <v>23</v>
      </c>
      <c r="L496" s="4" t="s">
        <v>508</v>
      </c>
    </row>
    <row r="497" spans="1:12" hidden="1">
      <c r="A497" s="3" t="s">
        <v>534</v>
      </c>
      <c r="B497" s="3" t="s">
        <v>356</v>
      </c>
      <c r="C497" s="3" t="s">
        <v>25</v>
      </c>
      <c r="D497" s="3" t="s">
        <v>510</v>
      </c>
      <c r="E497" s="6">
        <v>-22199.599999999999</v>
      </c>
      <c r="F497" s="3" t="s">
        <v>339</v>
      </c>
      <c r="G497" s="4" t="s">
        <v>644</v>
      </c>
      <c r="H497" s="4" t="s">
        <v>905</v>
      </c>
      <c r="I497" s="3" t="s">
        <v>906</v>
      </c>
      <c r="J497" s="4" t="s">
        <v>644</v>
      </c>
      <c r="K497" s="3" t="s">
        <v>23</v>
      </c>
      <c r="L497" s="4" t="s">
        <v>650</v>
      </c>
    </row>
    <row r="498" spans="1:12" hidden="1">
      <c r="A498" s="3" t="s">
        <v>534</v>
      </c>
      <c r="B498" s="3" t="s">
        <v>356</v>
      </c>
      <c r="C498" s="3" t="s">
        <v>25</v>
      </c>
      <c r="D498" s="3" t="s">
        <v>510</v>
      </c>
      <c r="E498" s="6">
        <v>-22201.18</v>
      </c>
      <c r="F498" s="3" t="s">
        <v>339</v>
      </c>
      <c r="G498" s="4" t="s">
        <v>692</v>
      </c>
      <c r="H498" s="4" t="s">
        <v>692</v>
      </c>
      <c r="I498" s="3" t="s">
        <v>907</v>
      </c>
      <c r="J498" s="4" t="s">
        <v>978</v>
      </c>
      <c r="K498" s="3" t="s">
        <v>23</v>
      </c>
      <c r="L498" s="4" t="s">
        <v>987</v>
      </c>
    </row>
    <row r="499" spans="1:12" hidden="1">
      <c r="A499" s="3" t="s">
        <v>534</v>
      </c>
      <c r="B499" s="3" t="s">
        <v>356</v>
      </c>
      <c r="C499" s="3" t="s">
        <v>25</v>
      </c>
      <c r="D499" s="3" t="s">
        <v>510</v>
      </c>
      <c r="E499" s="6">
        <v>-22944.52</v>
      </c>
      <c r="F499" s="3" t="s">
        <v>339</v>
      </c>
      <c r="G499" s="4" t="s">
        <v>752</v>
      </c>
      <c r="H499" s="4" t="s">
        <v>752</v>
      </c>
      <c r="I499" s="3" t="s">
        <v>908</v>
      </c>
      <c r="J499" s="4" t="s">
        <v>979</v>
      </c>
      <c r="K499" s="3" t="s">
        <v>23</v>
      </c>
      <c r="L499" s="4" t="s">
        <v>755</v>
      </c>
    </row>
    <row r="500" spans="1:12" hidden="1">
      <c r="A500" s="3" t="s">
        <v>534</v>
      </c>
      <c r="B500" s="3" t="s">
        <v>356</v>
      </c>
      <c r="C500" s="3" t="s">
        <v>25</v>
      </c>
      <c r="D500" s="3" t="s">
        <v>510</v>
      </c>
      <c r="E500" s="6">
        <v>-23588.25</v>
      </c>
      <c r="F500" s="3" t="s">
        <v>339</v>
      </c>
      <c r="G500" s="4" t="s">
        <v>798</v>
      </c>
      <c r="H500" s="4" t="s">
        <v>798</v>
      </c>
      <c r="I500" s="3" t="s">
        <v>909</v>
      </c>
      <c r="J500" s="4" t="s">
        <v>988</v>
      </c>
      <c r="K500" s="3" t="s">
        <v>23</v>
      </c>
      <c r="L500" s="4" t="s">
        <v>806</v>
      </c>
    </row>
    <row r="501" spans="1:12" hidden="1">
      <c r="A501" s="3" t="s">
        <v>534</v>
      </c>
      <c r="B501" s="3" t="s">
        <v>356</v>
      </c>
      <c r="C501" s="3" t="s">
        <v>25</v>
      </c>
      <c r="D501" s="3" t="s">
        <v>510</v>
      </c>
      <c r="E501" s="6">
        <v>-2367.64</v>
      </c>
      <c r="F501" s="3" t="s">
        <v>333</v>
      </c>
      <c r="G501" s="4" t="s">
        <v>244</v>
      </c>
      <c r="H501" s="4" t="s">
        <v>367</v>
      </c>
      <c r="I501" s="3" t="s">
        <v>421</v>
      </c>
      <c r="J501" s="4" t="s">
        <v>244</v>
      </c>
      <c r="K501" s="3" t="s">
        <v>23</v>
      </c>
      <c r="L501" s="4" t="s">
        <v>502</v>
      </c>
    </row>
    <row r="502" spans="1:12" hidden="1">
      <c r="A502" s="3" t="s">
        <v>534</v>
      </c>
      <c r="B502" s="3" t="s">
        <v>356</v>
      </c>
      <c r="C502" s="3" t="s">
        <v>25</v>
      </c>
      <c r="D502" s="3" t="s">
        <v>510</v>
      </c>
      <c r="E502" s="6">
        <v>-2222.1999999999998</v>
      </c>
      <c r="F502" s="3" t="s">
        <v>333</v>
      </c>
      <c r="G502" s="4" t="s">
        <v>557</v>
      </c>
      <c r="H502" s="4" t="s">
        <v>560</v>
      </c>
      <c r="I502" s="3" t="s">
        <v>913</v>
      </c>
      <c r="J502" s="4" t="s">
        <v>568</v>
      </c>
      <c r="K502" s="3" t="s">
        <v>23</v>
      </c>
      <c r="L502" s="4" t="s">
        <v>557</v>
      </c>
    </row>
    <row r="503" spans="1:12">
      <c r="A503" s="3" t="s">
        <v>534</v>
      </c>
      <c r="B503" s="3" t="s">
        <v>356</v>
      </c>
      <c r="C503" s="3" t="s">
        <v>25</v>
      </c>
      <c r="D503" s="3" t="s">
        <v>510</v>
      </c>
      <c r="E503" s="6">
        <v>2222.1999999999998</v>
      </c>
      <c r="F503" s="3" t="s">
        <v>333</v>
      </c>
      <c r="G503" s="4" t="s">
        <v>557</v>
      </c>
      <c r="H503" s="4" t="s">
        <v>915</v>
      </c>
      <c r="I503" s="3" t="s">
        <v>913</v>
      </c>
      <c r="J503" s="4" t="s">
        <v>903</v>
      </c>
      <c r="K503" s="3" t="s">
        <v>23</v>
      </c>
      <c r="L503" s="4" t="s">
        <v>598</v>
      </c>
    </row>
    <row r="504" spans="1:12" hidden="1">
      <c r="A504" s="3" t="s">
        <v>534</v>
      </c>
      <c r="B504" s="3" t="s">
        <v>356</v>
      </c>
      <c r="C504" s="3" t="s">
        <v>25</v>
      </c>
      <c r="D504" s="3" t="s">
        <v>510</v>
      </c>
      <c r="E504" s="6">
        <v>-2352.4499999999998</v>
      </c>
      <c r="F504" s="3" t="s">
        <v>333</v>
      </c>
      <c r="G504" s="4" t="s">
        <v>121</v>
      </c>
      <c r="H504" s="4" t="s">
        <v>417</v>
      </c>
      <c r="I504" s="3" t="s">
        <v>418</v>
      </c>
      <c r="J504" s="4" t="s">
        <v>117</v>
      </c>
      <c r="K504" s="3" t="s">
        <v>23</v>
      </c>
      <c r="L504" s="4" t="s">
        <v>269</v>
      </c>
    </row>
    <row r="505" spans="1:12" hidden="1">
      <c r="A505" s="3" t="s">
        <v>534</v>
      </c>
      <c r="B505" s="3" t="s">
        <v>356</v>
      </c>
      <c r="C505" s="3" t="s">
        <v>25</v>
      </c>
      <c r="D505" s="3" t="s">
        <v>510</v>
      </c>
      <c r="E505" s="6">
        <v>-2359.5500000000002</v>
      </c>
      <c r="F505" s="3" t="s">
        <v>333</v>
      </c>
      <c r="G505" s="4" t="s">
        <v>230</v>
      </c>
      <c r="H505" s="4" t="s">
        <v>279</v>
      </c>
      <c r="I505" s="3" t="s">
        <v>419</v>
      </c>
      <c r="J505" s="4" t="s">
        <v>146</v>
      </c>
      <c r="K505" s="3" t="s">
        <v>23</v>
      </c>
      <c r="L505" s="4" t="s">
        <v>230</v>
      </c>
    </row>
    <row r="506" spans="1:12" hidden="1">
      <c r="A506" s="3" t="s">
        <v>534</v>
      </c>
      <c r="B506" s="3" t="s">
        <v>356</v>
      </c>
      <c r="C506" s="3" t="s">
        <v>25</v>
      </c>
      <c r="D506" s="3" t="s">
        <v>510</v>
      </c>
      <c r="E506" s="6">
        <v>-2370.14</v>
      </c>
      <c r="F506" s="3" t="s">
        <v>333</v>
      </c>
      <c r="G506" s="4" t="s">
        <v>237</v>
      </c>
      <c r="H506" s="4" t="s">
        <v>233</v>
      </c>
      <c r="I506" s="3" t="s">
        <v>420</v>
      </c>
      <c r="J506" s="4" t="s">
        <v>237</v>
      </c>
      <c r="K506" s="3" t="s">
        <v>23</v>
      </c>
      <c r="L506" s="4" t="s">
        <v>500</v>
      </c>
    </row>
    <row r="507" spans="1:12" hidden="1">
      <c r="A507" s="3" t="s">
        <v>534</v>
      </c>
      <c r="B507" s="3" t="s">
        <v>356</v>
      </c>
      <c r="C507" s="3" t="s">
        <v>25</v>
      </c>
      <c r="D507" s="3" t="s">
        <v>510</v>
      </c>
      <c r="E507" s="6">
        <v>-2308.73</v>
      </c>
      <c r="F507" s="3" t="s">
        <v>333</v>
      </c>
      <c r="G507" s="4" t="s">
        <v>251</v>
      </c>
      <c r="H507" s="4" t="s">
        <v>251</v>
      </c>
      <c r="I507" s="3" t="s">
        <v>422</v>
      </c>
      <c r="J507" s="4" t="s">
        <v>503</v>
      </c>
      <c r="K507" s="3" t="s">
        <v>23</v>
      </c>
      <c r="L507" s="4" t="s">
        <v>124</v>
      </c>
    </row>
    <row r="508" spans="1:12" hidden="1">
      <c r="A508" s="3" t="s">
        <v>534</v>
      </c>
      <c r="B508" s="3" t="s">
        <v>356</v>
      </c>
      <c r="C508" s="3" t="s">
        <v>25</v>
      </c>
      <c r="D508" s="3" t="s">
        <v>510</v>
      </c>
      <c r="E508" s="6">
        <v>-2192.67</v>
      </c>
      <c r="F508" s="3" t="s">
        <v>333</v>
      </c>
      <c r="G508" s="4" t="s">
        <v>258</v>
      </c>
      <c r="H508" s="4" t="s">
        <v>149</v>
      </c>
      <c r="I508" s="3" t="s">
        <v>423</v>
      </c>
      <c r="J508" s="4" t="s">
        <v>258</v>
      </c>
      <c r="K508" s="3" t="s">
        <v>23</v>
      </c>
      <c r="L508" s="4" t="s">
        <v>153</v>
      </c>
    </row>
    <row r="509" spans="1:12" hidden="1">
      <c r="A509" s="3" t="s">
        <v>534</v>
      </c>
      <c r="B509" s="3" t="s">
        <v>356</v>
      </c>
      <c r="C509" s="3" t="s">
        <v>25</v>
      </c>
      <c r="D509" s="3" t="s">
        <v>510</v>
      </c>
      <c r="E509" s="6">
        <v>-2233.6</v>
      </c>
      <c r="F509" s="3" t="s">
        <v>333</v>
      </c>
      <c r="G509" s="4" t="s">
        <v>615</v>
      </c>
      <c r="H509" s="4" t="s">
        <v>865</v>
      </c>
      <c r="I509" s="3" t="s">
        <v>918</v>
      </c>
      <c r="J509" s="4" t="s">
        <v>615</v>
      </c>
      <c r="K509" s="3" t="s">
        <v>23</v>
      </c>
      <c r="L509" s="4" t="s">
        <v>982</v>
      </c>
    </row>
    <row r="510" spans="1:12" hidden="1">
      <c r="A510" s="3" t="s">
        <v>534</v>
      </c>
      <c r="B510" s="3" t="s">
        <v>356</v>
      </c>
      <c r="C510" s="3" t="s">
        <v>25</v>
      </c>
      <c r="D510" s="3" t="s">
        <v>510</v>
      </c>
      <c r="E510" s="6">
        <v>-2151.9499999999998</v>
      </c>
      <c r="F510" s="3" t="s">
        <v>333</v>
      </c>
      <c r="G510" s="4" t="s">
        <v>709</v>
      </c>
      <c r="H510" s="4" t="s">
        <v>705</v>
      </c>
      <c r="I510" s="3" t="s">
        <v>920</v>
      </c>
      <c r="J510" s="4" t="s">
        <v>709</v>
      </c>
      <c r="K510" s="3" t="s">
        <v>23</v>
      </c>
      <c r="L510" s="4" t="s">
        <v>984</v>
      </c>
    </row>
    <row r="511" spans="1:12" hidden="1">
      <c r="A511" s="3" t="s">
        <v>534</v>
      </c>
      <c r="B511" s="3" t="s">
        <v>356</v>
      </c>
      <c r="C511" s="3" t="s">
        <v>25</v>
      </c>
      <c r="D511" s="3" t="s">
        <v>510</v>
      </c>
      <c r="E511" s="6">
        <v>-2248.9499999999998</v>
      </c>
      <c r="F511" s="3" t="s">
        <v>333</v>
      </c>
      <c r="G511" s="4" t="s">
        <v>759</v>
      </c>
      <c r="H511" s="4" t="s">
        <v>873</v>
      </c>
      <c r="I511" s="3" t="s">
        <v>921</v>
      </c>
      <c r="J511" s="4" t="s">
        <v>759</v>
      </c>
      <c r="K511" s="3" t="s">
        <v>23</v>
      </c>
      <c r="L511" s="4" t="s">
        <v>770</v>
      </c>
    </row>
    <row r="512" spans="1:12" hidden="1">
      <c r="A512" s="3" t="s">
        <v>534</v>
      </c>
      <c r="B512" s="3" t="s">
        <v>356</v>
      </c>
      <c r="C512" s="3" t="s">
        <v>25</v>
      </c>
      <c r="D512" s="3" t="s">
        <v>510</v>
      </c>
      <c r="E512" s="6">
        <v>-2301.02</v>
      </c>
      <c r="F512" s="3" t="s">
        <v>333</v>
      </c>
      <c r="G512" s="4" t="s">
        <v>810</v>
      </c>
      <c r="H512" s="4" t="s">
        <v>876</v>
      </c>
      <c r="I512" s="3" t="s">
        <v>922</v>
      </c>
      <c r="J512" s="4" t="s">
        <v>810</v>
      </c>
      <c r="K512" s="3" t="s">
        <v>23</v>
      </c>
      <c r="L512" s="4" t="s">
        <v>816</v>
      </c>
    </row>
    <row r="513" spans="1:12" hidden="1">
      <c r="A513" s="3" t="s">
        <v>534</v>
      </c>
      <c r="B513" s="3" t="s">
        <v>356</v>
      </c>
      <c r="C513" s="3" t="s">
        <v>25</v>
      </c>
      <c r="D513" s="3" t="s">
        <v>510</v>
      </c>
      <c r="E513" s="6">
        <v>-2168.17</v>
      </c>
      <c r="F513" s="3" t="s">
        <v>333</v>
      </c>
      <c r="G513" s="4" t="s">
        <v>657</v>
      </c>
      <c r="H513" s="4" t="s">
        <v>653</v>
      </c>
      <c r="I513" s="3" t="s">
        <v>919</v>
      </c>
      <c r="J513" s="4" t="s">
        <v>868</v>
      </c>
      <c r="K513" s="3" t="s">
        <v>23</v>
      </c>
      <c r="L513" s="4" t="s">
        <v>657</v>
      </c>
    </row>
    <row r="514" spans="1:12" hidden="1">
      <c r="A514" s="3" t="s">
        <v>534</v>
      </c>
      <c r="B514" s="3" t="s">
        <v>356</v>
      </c>
      <c r="C514" s="3" t="s">
        <v>25</v>
      </c>
      <c r="D514" s="3" t="s">
        <v>510</v>
      </c>
      <c r="E514" s="6">
        <v>-2222.1999999999998</v>
      </c>
      <c r="F514" s="3" t="s">
        <v>333</v>
      </c>
      <c r="G514" s="4" t="s">
        <v>916</v>
      </c>
      <c r="H514" s="4" t="s">
        <v>598</v>
      </c>
      <c r="I514" s="3" t="s">
        <v>917</v>
      </c>
      <c r="J514" s="4" t="s">
        <v>604</v>
      </c>
      <c r="K514" s="3" t="s">
        <v>23</v>
      </c>
      <c r="L514" s="4" t="s">
        <v>607</v>
      </c>
    </row>
    <row r="515" spans="1:12" hidden="1">
      <c r="A515" s="3" t="s">
        <v>534</v>
      </c>
      <c r="B515" s="3" t="s">
        <v>356</v>
      </c>
      <c r="C515" s="3" t="s">
        <v>25</v>
      </c>
      <c r="D515" s="3" t="s">
        <v>510</v>
      </c>
      <c r="E515" s="6">
        <v>-19718.689999999999</v>
      </c>
      <c r="F515" s="3" t="s">
        <v>341</v>
      </c>
      <c r="G515" s="4" t="s">
        <v>929</v>
      </c>
      <c r="H515" s="4" t="s">
        <v>836</v>
      </c>
      <c r="I515" s="3" t="s">
        <v>426</v>
      </c>
      <c r="J515" s="4" t="s">
        <v>829</v>
      </c>
      <c r="K515" s="3" t="s">
        <v>23</v>
      </c>
      <c r="L515" s="4" t="s">
        <v>994</v>
      </c>
    </row>
    <row r="516" spans="1:12">
      <c r="A516" s="3" t="s">
        <v>535</v>
      </c>
      <c r="B516" s="3" t="s">
        <v>356</v>
      </c>
      <c r="C516" s="3" t="s">
        <v>25</v>
      </c>
      <c r="D516" s="3" t="s">
        <v>495</v>
      </c>
      <c r="E516" s="6">
        <v>72582.48</v>
      </c>
      <c r="F516" s="3" t="s">
        <v>341</v>
      </c>
      <c r="G516" s="4" t="s">
        <v>35</v>
      </c>
      <c r="H516" s="4" t="s">
        <v>427</v>
      </c>
      <c r="I516" s="3" t="s">
        <v>428</v>
      </c>
      <c r="J516" s="4" t="s">
        <v>142</v>
      </c>
      <c r="K516" s="3" t="s">
        <v>23</v>
      </c>
      <c r="L516" s="4" t="s">
        <v>279</v>
      </c>
    </row>
    <row r="517" spans="1:12" hidden="1">
      <c r="A517" s="3" t="s">
        <v>534</v>
      </c>
      <c r="B517" s="3" t="s">
        <v>356</v>
      </c>
      <c r="C517" s="3" t="s">
        <v>25</v>
      </c>
      <c r="D517" s="3" t="s">
        <v>510</v>
      </c>
      <c r="E517" s="6">
        <v>-101846.53</v>
      </c>
      <c r="F517" s="3" t="s">
        <v>341</v>
      </c>
      <c r="G517" s="4" t="s">
        <v>429</v>
      </c>
      <c r="H517" s="4" t="s">
        <v>427</v>
      </c>
      <c r="I517" s="3" t="s">
        <v>430</v>
      </c>
      <c r="J517" s="4" t="s">
        <v>142</v>
      </c>
      <c r="K517" s="3" t="s">
        <v>23</v>
      </c>
      <c r="L517" s="4" t="s">
        <v>279</v>
      </c>
    </row>
    <row r="518" spans="1:12" hidden="1">
      <c r="A518" s="3" t="s">
        <v>534</v>
      </c>
      <c r="B518" s="3" t="s">
        <v>356</v>
      </c>
      <c r="C518" s="3" t="s">
        <v>25</v>
      </c>
      <c r="D518" s="3" t="s">
        <v>510</v>
      </c>
      <c r="E518" s="6">
        <v>-24040.35</v>
      </c>
      <c r="F518" s="3" t="s">
        <v>341</v>
      </c>
      <c r="G518" s="4" t="s">
        <v>42</v>
      </c>
      <c r="H518" s="4" t="s">
        <v>199</v>
      </c>
      <c r="I518" s="3" t="s">
        <v>432</v>
      </c>
      <c r="J518" s="4" t="s">
        <v>512</v>
      </c>
      <c r="K518" s="3" t="s">
        <v>23</v>
      </c>
      <c r="L518" s="4" t="s">
        <v>233</v>
      </c>
    </row>
    <row r="519" spans="1:12" hidden="1">
      <c r="A519" s="3" t="s">
        <v>534</v>
      </c>
      <c r="B519" s="3" t="s">
        <v>356</v>
      </c>
      <c r="C519" s="3" t="s">
        <v>25</v>
      </c>
      <c r="D519" s="3" t="s">
        <v>510</v>
      </c>
      <c r="E519" s="6">
        <v>-24040.35</v>
      </c>
      <c r="F519" s="3" t="s">
        <v>341</v>
      </c>
      <c r="G519" s="4" t="s">
        <v>49</v>
      </c>
      <c r="H519" s="4" t="s">
        <v>49</v>
      </c>
      <c r="I519" s="3" t="s">
        <v>433</v>
      </c>
      <c r="J519" s="4" t="s">
        <v>505</v>
      </c>
      <c r="K519" s="3" t="s">
        <v>23</v>
      </c>
      <c r="L519" s="4" t="s">
        <v>513</v>
      </c>
    </row>
    <row r="520" spans="1:12" hidden="1">
      <c r="A520" s="3" t="s">
        <v>534</v>
      </c>
      <c r="B520" s="3" t="s">
        <v>356</v>
      </c>
      <c r="C520" s="3" t="s">
        <v>25</v>
      </c>
      <c r="D520" s="3" t="s">
        <v>510</v>
      </c>
      <c r="E520" s="6">
        <v>-24040.35</v>
      </c>
      <c r="F520" s="3" t="s">
        <v>341</v>
      </c>
      <c r="G520" s="4" t="s">
        <v>56</v>
      </c>
      <c r="H520" s="4" t="s">
        <v>434</v>
      </c>
      <c r="I520" s="3" t="s">
        <v>435</v>
      </c>
      <c r="J520" s="4" t="s">
        <v>247</v>
      </c>
      <c r="K520" s="3" t="s">
        <v>23</v>
      </c>
      <c r="L520" s="4" t="s">
        <v>370</v>
      </c>
    </row>
    <row r="521" spans="1:12" hidden="1">
      <c r="A521" s="3" t="s">
        <v>534</v>
      </c>
      <c r="B521" s="3" t="s">
        <v>356</v>
      </c>
      <c r="C521" s="3" t="s">
        <v>25</v>
      </c>
      <c r="D521" s="3" t="s">
        <v>510</v>
      </c>
      <c r="E521" s="6">
        <v>-24040.35</v>
      </c>
      <c r="F521" s="3" t="s">
        <v>341</v>
      </c>
      <c r="G521" s="4" t="s">
        <v>63</v>
      </c>
      <c r="H521" s="4" t="s">
        <v>436</v>
      </c>
      <c r="I521" s="3" t="s">
        <v>437</v>
      </c>
      <c r="J521" s="4" t="s">
        <v>63</v>
      </c>
      <c r="K521" s="3" t="s">
        <v>23</v>
      </c>
      <c r="L521" s="4" t="s">
        <v>438</v>
      </c>
    </row>
    <row r="522" spans="1:12" hidden="1">
      <c r="A522" s="3" t="s">
        <v>534</v>
      </c>
      <c r="B522" s="3" t="s">
        <v>356</v>
      </c>
      <c r="C522" s="3" t="s">
        <v>25</v>
      </c>
      <c r="D522" s="3" t="s">
        <v>510</v>
      </c>
      <c r="E522" s="6">
        <v>-10947.43</v>
      </c>
      <c r="F522" s="3" t="s">
        <v>341</v>
      </c>
      <c r="G522" s="4" t="s">
        <v>438</v>
      </c>
      <c r="H522" s="4" t="s">
        <v>438</v>
      </c>
      <c r="I522" s="3" t="s">
        <v>439</v>
      </c>
      <c r="J522" s="4" t="s">
        <v>514</v>
      </c>
      <c r="K522" s="3" t="s">
        <v>23</v>
      </c>
      <c r="L522" s="4" t="s">
        <v>515</v>
      </c>
    </row>
    <row r="523" spans="1:12" hidden="1">
      <c r="A523" s="3" t="s">
        <v>534</v>
      </c>
      <c r="B523" s="3" t="s">
        <v>356</v>
      </c>
      <c r="C523" s="3" t="s">
        <v>25</v>
      </c>
      <c r="D523" s="3" t="s">
        <v>510</v>
      </c>
      <c r="E523" s="6">
        <v>-28115.86</v>
      </c>
      <c r="F523" s="3" t="s">
        <v>341</v>
      </c>
      <c r="G523" s="4" t="s">
        <v>70</v>
      </c>
      <c r="H523" s="4" t="s">
        <v>70</v>
      </c>
      <c r="I523" s="3" t="s">
        <v>440</v>
      </c>
      <c r="J523" s="4" t="s">
        <v>516</v>
      </c>
      <c r="K523" s="3" t="s">
        <v>23</v>
      </c>
      <c r="L523" s="4" t="s">
        <v>188</v>
      </c>
    </row>
    <row r="524" spans="1:12" hidden="1">
      <c r="A524" s="3" t="s">
        <v>534</v>
      </c>
      <c r="B524" s="3" t="s">
        <v>356</v>
      </c>
      <c r="C524" s="3" t="s">
        <v>25</v>
      </c>
      <c r="D524" s="3" t="s">
        <v>510</v>
      </c>
      <c r="E524" s="6">
        <v>-45877.78</v>
      </c>
      <c r="F524" s="3" t="s">
        <v>341</v>
      </c>
      <c r="G524" s="4" t="s">
        <v>575</v>
      </c>
      <c r="H524" s="4" t="s">
        <v>575</v>
      </c>
      <c r="I524" s="3" t="s">
        <v>923</v>
      </c>
      <c r="J524" s="4" t="s">
        <v>582</v>
      </c>
      <c r="K524" s="3" t="s">
        <v>23</v>
      </c>
      <c r="L524" s="4" t="s">
        <v>591</v>
      </c>
    </row>
    <row r="525" spans="1:12" hidden="1">
      <c r="A525" s="3" t="s">
        <v>534</v>
      </c>
      <c r="B525" s="3" t="s">
        <v>356</v>
      </c>
      <c r="C525" s="3" t="s">
        <v>25</v>
      </c>
      <c r="D525" s="3" t="s">
        <v>510</v>
      </c>
      <c r="E525" s="6">
        <v>-37925.57</v>
      </c>
      <c r="F525" s="3" t="s">
        <v>341</v>
      </c>
      <c r="G525" s="4" t="s">
        <v>622</v>
      </c>
      <c r="H525" s="4" t="s">
        <v>622</v>
      </c>
      <c r="I525" s="3" t="s">
        <v>924</v>
      </c>
      <c r="J525" s="4" t="s">
        <v>985</v>
      </c>
      <c r="K525" s="3" t="s">
        <v>23</v>
      </c>
      <c r="L525" s="4" t="s">
        <v>990</v>
      </c>
    </row>
    <row r="526" spans="1:12" hidden="1">
      <c r="A526" s="3" t="s">
        <v>534</v>
      </c>
      <c r="B526" s="3" t="s">
        <v>356</v>
      </c>
      <c r="C526" s="3" t="s">
        <v>25</v>
      </c>
      <c r="D526" s="3" t="s">
        <v>510</v>
      </c>
      <c r="E526" s="6">
        <v>-19494.41</v>
      </c>
      <c r="F526" s="3" t="s">
        <v>341</v>
      </c>
      <c r="G526" s="4" t="s">
        <v>675</v>
      </c>
      <c r="H526" s="4" t="s">
        <v>925</v>
      </c>
      <c r="I526" s="3" t="s">
        <v>926</v>
      </c>
      <c r="J526" s="4" t="s">
        <v>934</v>
      </c>
      <c r="K526" s="3" t="s">
        <v>23</v>
      </c>
      <c r="L526" s="4" t="s">
        <v>991</v>
      </c>
    </row>
    <row r="527" spans="1:12" hidden="1">
      <c r="A527" s="3" t="s">
        <v>534</v>
      </c>
      <c r="B527" s="3" t="s">
        <v>356</v>
      </c>
      <c r="C527" s="3" t="s">
        <v>25</v>
      </c>
      <c r="D527" s="3" t="s">
        <v>510</v>
      </c>
      <c r="E527" s="6">
        <v>-19718.689999999999</v>
      </c>
      <c r="F527" s="3" t="s">
        <v>341</v>
      </c>
      <c r="G527" s="4" t="s">
        <v>730</v>
      </c>
      <c r="H527" s="4" t="s">
        <v>927</v>
      </c>
      <c r="I527" s="3" t="s">
        <v>425</v>
      </c>
      <c r="J527" s="4" t="s">
        <v>730</v>
      </c>
      <c r="K527" s="3" t="s">
        <v>23</v>
      </c>
      <c r="L527" s="4" t="s">
        <v>992</v>
      </c>
    </row>
    <row r="528" spans="1:12" hidden="1">
      <c r="A528" s="3" t="s">
        <v>534</v>
      </c>
      <c r="B528" s="3" t="s">
        <v>356</v>
      </c>
      <c r="C528" s="3" t="s">
        <v>25</v>
      </c>
      <c r="D528" s="3" t="s">
        <v>510</v>
      </c>
      <c r="E528" s="6">
        <v>-19718.689999999999</v>
      </c>
      <c r="F528" s="3" t="s">
        <v>341</v>
      </c>
      <c r="G528" s="4" t="s">
        <v>776</v>
      </c>
      <c r="H528" s="4" t="s">
        <v>776</v>
      </c>
      <c r="I528" s="3" t="s">
        <v>928</v>
      </c>
      <c r="J528" s="4" t="s">
        <v>993</v>
      </c>
      <c r="K528" s="3" t="s">
        <v>23</v>
      </c>
      <c r="L528" s="4" t="s">
        <v>783</v>
      </c>
    </row>
    <row r="529" spans="1:12" hidden="1">
      <c r="A529" s="3" t="s">
        <v>534</v>
      </c>
      <c r="B529" s="3" t="s">
        <v>356</v>
      </c>
      <c r="C529" s="3" t="s">
        <v>25</v>
      </c>
      <c r="D529" s="3" t="s">
        <v>510</v>
      </c>
      <c r="E529" s="6">
        <v>-359820.06</v>
      </c>
      <c r="F529" s="3" t="s">
        <v>335</v>
      </c>
      <c r="G529" s="4" t="s">
        <v>121</v>
      </c>
      <c r="H529" s="4" t="s">
        <v>269</v>
      </c>
      <c r="I529" s="3" t="s">
        <v>441</v>
      </c>
      <c r="J529" s="4" t="s">
        <v>121</v>
      </c>
      <c r="K529" s="3" t="s">
        <v>23</v>
      </c>
      <c r="L529" s="4" t="s">
        <v>498</v>
      </c>
    </row>
    <row r="530" spans="1:12" hidden="1">
      <c r="A530" s="3" t="s">
        <v>534</v>
      </c>
      <c r="B530" s="3" t="s">
        <v>356</v>
      </c>
      <c r="C530" s="3" t="s">
        <v>25</v>
      </c>
      <c r="D530" s="3" t="s">
        <v>510</v>
      </c>
      <c r="E530" s="6">
        <v>-354697.03</v>
      </c>
      <c r="F530" s="3" t="s">
        <v>335</v>
      </c>
      <c r="G530" s="4" t="s">
        <v>237</v>
      </c>
      <c r="H530" s="4" t="s">
        <v>237</v>
      </c>
      <c r="I530" s="3" t="s">
        <v>443</v>
      </c>
      <c r="J530" s="4" t="s">
        <v>500</v>
      </c>
      <c r="K530" s="3" t="s">
        <v>23</v>
      </c>
      <c r="L530" s="4" t="s">
        <v>501</v>
      </c>
    </row>
    <row r="531" spans="1:12" hidden="1">
      <c r="A531" s="3" t="s">
        <v>534</v>
      </c>
      <c r="B531" s="3" t="s">
        <v>356</v>
      </c>
      <c r="C531" s="3" t="s">
        <v>25</v>
      </c>
      <c r="D531" s="3" t="s">
        <v>510</v>
      </c>
      <c r="E531" s="6">
        <v>-353420.79999999999</v>
      </c>
      <c r="F531" s="3" t="s">
        <v>335</v>
      </c>
      <c r="G531" s="4" t="s">
        <v>244</v>
      </c>
      <c r="H531" s="4" t="s">
        <v>367</v>
      </c>
      <c r="I531" s="3" t="s">
        <v>444</v>
      </c>
      <c r="J531" s="4" t="s">
        <v>244</v>
      </c>
      <c r="K531" s="3" t="s">
        <v>23</v>
      </c>
      <c r="L531" s="4" t="s">
        <v>502</v>
      </c>
    </row>
    <row r="532" spans="1:12" hidden="1">
      <c r="A532" s="3" t="s">
        <v>534</v>
      </c>
      <c r="B532" s="3" t="s">
        <v>356</v>
      </c>
      <c r="C532" s="3" t="s">
        <v>25</v>
      </c>
      <c r="D532" s="3" t="s">
        <v>510</v>
      </c>
      <c r="E532" s="6">
        <v>-324280.57</v>
      </c>
      <c r="F532" s="3" t="s">
        <v>335</v>
      </c>
      <c r="G532" s="4" t="s">
        <v>251</v>
      </c>
      <c r="H532" s="4" t="s">
        <v>370</v>
      </c>
      <c r="I532" s="3" t="s">
        <v>445</v>
      </c>
      <c r="J532" s="4" t="s">
        <v>251</v>
      </c>
      <c r="K532" s="3" t="s">
        <v>23</v>
      </c>
      <c r="L532" s="4" t="s">
        <v>503</v>
      </c>
    </row>
    <row r="533" spans="1:12" hidden="1">
      <c r="A533" s="3" t="s">
        <v>534</v>
      </c>
      <c r="B533" s="3" t="s">
        <v>356</v>
      </c>
      <c r="C533" s="3" t="s">
        <v>25</v>
      </c>
      <c r="D533" s="3" t="s">
        <v>510</v>
      </c>
      <c r="E533" s="6">
        <v>-328908.84999999998</v>
      </c>
      <c r="F533" s="3" t="s">
        <v>335</v>
      </c>
      <c r="G533" s="4" t="s">
        <v>258</v>
      </c>
      <c r="H533" s="4" t="s">
        <v>149</v>
      </c>
      <c r="I533" s="3" t="s">
        <v>446</v>
      </c>
      <c r="J533" s="4" t="s">
        <v>258</v>
      </c>
      <c r="K533" s="3" t="s">
        <v>23</v>
      </c>
      <c r="L533" s="4" t="s">
        <v>153</v>
      </c>
    </row>
    <row r="534" spans="1:12" hidden="1">
      <c r="A534" s="3" t="s">
        <v>534</v>
      </c>
      <c r="B534" s="3" t="s">
        <v>356</v>
      </c>
      <c r="C534" s="3" t="s">
        <v>25</v>
      </c>
      <c r="D534" s="3" t="s">
        <v>510</v>
      </c>
      <c r="E534" s="6">
        <v>-332472.40999999997</v>
      </c>
      <c r="F534" s="3" t="s">
        <v>335</v>
      </c>
      <c r="G534" s="4" t="s">
        <v>557</v>
      </c>
      <c r="H534" s="4" t="s">
        <v>862</v>
      </c>
      <c r="I534" s="3" t="s">
        <v>930</v>
      </c>
      <c r="J534" s="4" t="s">
        <v>980</v>
      </c>
      <c r="K534" s="3" t="s">
        <v>23</v>
      </c>
      <c r="L534" s="4" t="s">
        <v>981</v>
      </c>
    </row>
    <row r="535" spans="1:12" hidden="1">
      <c r="A535" s="3" t="s">
        <v>534</v>
      </c>
      <c r="B535" s="3" t="s">
        <v>356</v>
      </c>
      <c r="C535" s="3" t="s">
        <v>25</v>
      </c>
      <c r="D535" s="3" t="s">
        <v>510</v>
      </c>
      <c r="E535" s="6">
        <v>-332238</v>
      </c>
      <c r="F535" s="3" t="s">
        <v>335</v>
      </c>
      <c r="G535" s="4" t="s">
        <v>615</v>
      </c>
      <c r="H535" s="4" t="s">
        <v>865</v>
      </c>
      <c r="I535" s="3" t="s">
        <v>931</v>
      </c>
      <c r="J535" s="4" t="s">
        <v>615</v>
      </c>
      <c r="K535" s="3" t="s">
        <v>23</v>
      </c>
      <c r="L535" s="4" t="s">
        <v>982</v>
      </c>
    </row>
    <row r="536" spans="1:12" hidden="1">
      <c r="A536" s="3" t="s">
        <v>534</v>
      </c>
      <c r="B536" s="3" t="s">
        <v>356</v>
      </c>
      <c r="C536" s="3" t="s">
        <v>25</v>
      </c>
      <c r="D536" s="3" t="s">
        <v>510</v>
      </c>
      <c r="E536" s="6">
        <v>-329513.73</v>
      </c>
      <c r="F536" s="3" t="s">
        <v>335</v>
      </c>
      <c r="G536" s="4" t="s">
        <v>657</v>
      </c>
      <c r="H536" s="4" t="s">
        <v>868</v>
      </c>
      <c r="I536" s="3" t="s">
        <v>932</v>
      </c>
      <c r="J536" s="4" t="s">
        <v>657</v>
      </c>
      <c r="K536" s="3" t="s">
        <v>23</v>
      </c>
      <c r="L536" s="4" t="s">
        <v>983</v>
      </c>
    </row>
    <row r="537" spans="1:12" hidden="1">
      <c r="A537" s="3" t="s">
        <v>534</v>
      </c>
      <c r="B537" s="3" t="s">
        <v>356</v>
      </c>
      <c r="C537" s="3" t="s">
        <v>25</v>
      </c>
      <c r="D537" s="3" t="s">
        <v>510</v>
      </c>
      <c r="E537" s="6">
        <v>-330533.21000000002</v>
      </c>
      <c r="F537" s="3" t="s">
        <v>335</v>
      </c>
      <c r="G537" s="4" t="s">
        <v>709</v>
      </c>
      <c r="H537" s="4" t="s">
        <v>705</v>
      </c>
      <c r="I537" s="3" t="s">
        <v>936</v>
      </c>
      <c r="J537" s="4" t="s">
        <v>709</v>
      </c>
      <c r="K537" s="3" t="s">
        <v>23</v>
      </c>
      <c r="L537" s="4" t="s">
        <v>984</v>
      </c>
    </row>
    <row r="538" spans="1:12" hidden="1">
      <c r="A538" s="3" t="s">
        <v>534</v>
      </c>
      <c r="B538" s="3" t="s">
        <v>356</v>
      </c>
      <c r="C538" s="3" t="s">
        <v>25</v>
      </c>
      <c r="D538" s="3" t="s">
        <v>510</v>
      </c>
      <c r="E538" s="6">
        <v>-382530.62</v>
      </c>
      <c r="F538" s="3" t="s">
        <v>335</v>
      </c>
      <c r="G538" s="4" t="s">
        <v>759</v>
      </c>
      <c r="H538" s="4" t="s">
        <v>873</v>
      </c>
      <c r="I538" s="3" t="s">
        <v>937</v>
      </c>
      <c r="J538" s="4" t="s">
        <v>759</v>
      </c>
      <c r="K538" s="3" t="s">
        <v>23</v>
      </c>
      <c r="L538" s="4" t="s">
        <v>770</v>
      </c>
    </row>
    <row r="539" spans="1:12" hidden="1">
      <c r="A539" s="3" t="s">
        <v>534</v>
      </c>
      <c r="B539" s="3" t="s">
        <v>356</v>
      </c>
      <c r="C539" s="3" t="s">
        <v>25</v>
      </c>
      <c r="D539" s="3" t="s">
        <v>510</v>
      </c>
      <c r="E539" s="6">
        <v>-394461.15</v>
      </c>
      <c r="F539" s="3" t="s">
        <v>335</v>
      </c>
      <c r="G539" s="4" t="s">
        <v>810</v>
      </c>
      <c r="H539" s="4" t="s">
        <v>876</v>
      </c>
      <c r="I539" s="3" t="s">
        <v>940</v>
      </c>
      <c r="J539" s="4" t="s">
        <v>810</v>
      </c>
      <c r="K539" s="3" t="s">
        <v>23</v>
      </c>
      <c r="L539" s="4" t="s">
        <v>816</v>
      </c>
    </row>
    <row r="540" spans="1:12" hidden="1">
      <c r="A540" s="3" t="s">
        <v>534</v>
      </c>
      <c r="B540" s="3" t="s">
        <v>356</v>
      </c>
      <c r="C540" s="3" t="s">
        <v>25</v>
      </c>
      <c r="D540" s="3" t="s">
        <v>510</v>
      </c>
      <c r="E540" s="6">
        <v>-162370.99</v>
      </c>
      <c r="F540" s="3" t="s">
        <v>335</v>
      </c>
      <c r="G540" s="4" t="s">
        <v>798</v>
      </c>
      <c r="H540" s="4" t="s">
        <v>806</v>
      </c>
      <c r="I540" s="3" t="s">
        <v>939</v>
      </c>
      <c r="J540" s="4" t="s">
        <v>876</v>
      </c>
      <c r="K540" s="3" t="s">
        <v>23</v>
      </c>
      <c r="L540" s="4" t="s">
        <v>810</v>
      </c>
    </row>
    <row r="541" spans="1:12" hidden="1">
      <c r="A541" s="3" t="s">
        <v>534</v>
      </c>
      <c r="B541" s="3" t="s">
        <v>356</v>
      </c>
      <c r="C541" s="3" t="s">
        <v>25</v>
      </c>
      <c r="D541" s="3" t="s">
        <v>510</v>
      </c>
      <c r="E541" s="6">
        <v>-356996.32</v>
      </c>
      <c r="F541" s="3" t="s">
        <v>335</v>
      </c>
      <c r="G541" s="4" t="s">
        <v>230</v>
      </c>
      <c r="H541" s="4" t="s">
        <v>146</v>
      </c>
      <c r="I541" s="3" t="s">
        <v>442</v>
      </c>
      <c r="J541" s="4" t="s">
        <v>230</v>
      </c>
      <c r="K541" s="3" t="s">
        <v>23</v>
      </c>
      <c r="L541" s="4" t="s">
        <v>499</v>
      </c>
    </row>
    <row r="542" spans="1:12" hidden="1">
      <c r="A542" s="3" t="s">
        <v>534</v>
      </c>
      <c r="B542" s="3" t="s">
        <v>356</v>
      </c>
      <c r="C542" s="3" t="s">
        <v>25</v>
      </c>
      <c r="D542" s="3" t="s">
        <v>510</v>
      </c>
      <c r="E542" s="6">
        <v>-307235.23</v>
      </c>
      <c r="F542" s="3" t="s">
        <v>335</v>
      </c>
      <c r="G542" s="4" t="s">
        <v>682</v>
      </c>
      <c r="H542" s="4" t="s">
        <v>934</v>
      </c>
      <c r="I542" s="3" t="s">
        <v>935</v>
      </c>
      <c r="J542" s="4" t="s">
        <v>991</v>
      </c>
      <c r="K542" s="3" t="s">
        <v>23</v>
      </c>
      <c r="L542" s="4" t="s">
        <v>995</v>
      </c>
    </row>
    <row r="543" spans="1:12" hidden="1">
      <c r="A543" s="3" t="s">
        <v>534</v>
      </c>
      <c r="B543" s="3" t="s">
        <v>356</v>
      </c>
      <c r="C543" s="3" t="s">
        <v>25</v>
      </c>
      <c r="D543" s="3" t="s">
        <v>510</v>
      </c>
      <c r="E543" s="6">
        <v>-142676.84</v>
      </c>
      <c r="F543" s="3" t="s">
        <v>343</v>
      </c>
      <c r="G543" s="4" t="s">
        <v>121</v>
      </c>
      <c r="H543" s="4" t="s">
        <v>269</v>
      </c>
      <c r="I543" s="3" t="s">
        <v>450</v>
      </c>
      <c r="J543" s="4" t="s">
        <v>121</v>
      </c>
      <c r="K543" s="3" t="s">
        <v>23</v>
      </c>
      <c r="L543" s="4" t="s">
        <v>498</v>
      </c>
    </row>
    <row r="544" spans="1:12" hidden="1">
      <c r="A544" s="3" t="s">
        <v>534</v>
      </c>
      <c r="B544" s="3" t="s">
        <v>356</v>
      </c>
      <c r="C544" s="3" t="s">
        <v>25</v>
      </c>
      <c r="D544" s="3" t="s">
        <v>510</v>
      </c>
      <c r="E544" s="6">
        <v>-151021.41</v>
      </c>
      <c r="F544" s="3" t="s">
        <v>343</v>
      </c>
      <c r="G544" s="4" t="s">
        <v>179</v>
      </c>
      <c r="H544" s="4" t="s">
        <v>93</v>
      </c>
      <c r="I544" s="3" t="s">
        <v>462</v>
      </c>
      <c r="J544" s="4" t="s">
        <v>179</v>
      </c>
      <c r="K544" s="3" t="s">
        <v>23</v>
      </c>
      <c r="L544" s="4" t="s">
        <v>507</v>
      </c>
    </row>
    <row r="545" spans="1:12" hidden="1">
      <c r="A545" s="3" t="s">
        <v>534</v>
      </c>
      <c r="B545" s="3" t="s">
        <v>356</v>
      </c>
      <c r="C545" s="3" t="s">
        <v>25</v>
      </c>
      <c r="D545" s="3" t="s">
        <v>510</v>
      </c>
      <c r="E545" s="6">
        <v>-136825.28</v>
      </c>
      <c r="F545" s="3" t="s">
        <v>343</v>
      </c>
      <c r="G545" s="4" t="s">
        <v>167</v>
      </c>
      <c r="H545" s="4" t="s">
        <v>103</v>
      </c>
      <c r="I545" s="3" t="s">
        <v>470</v>
      </c>
      <c r="J545" s="4" t="s">
        <v>167</v>
      </c>
      <c r="K545" s="3" t="s">
        <v>23</v>
      </c>
      <c r="L545" s="4" t="s">
        <v>506</v>
      </c>
    </row>
    <row r="546" spans="1:12" hidden="1">
      <c r="A546" s="3" t="s">
        <v>534</v>
      </c>
      <c r="B546" s="3" t="s">
        <v>356</v>
      </c>
      <c r="C546" s="3" t="s">
        <v>25</v>
      </c>
      <c r="D546" s="3" t="s">
        <v>510</v>
      </c>
      <c r="E546" s="6">
        <v>-117529.2</v>
      </c>
      <c r="F546" s="3" t="s">
        <v>343</v>
      </c>
      <c r="G546" s="4" t="s">
        <v>622</v>
      </c>
      <c r="H546" s="4" t="s">
        <v>637</v>
      </c>
      <c r="I546" s="3" t="s">
        <v>948</v>
      </c>
      <c r="J546" s="4" t="s">
        <v>622</v>
      </c>
      <c r="K546" s="3" t="s">
        <v>23</v>
      </c>
      <c r="L546" s="4" t="s">
        <v>985</v>
      </c>
    </row>
    <row r="547" spans="1:12" hidden="1">
      <c r="A547" s="3" t="s">
        <v>534</v>
      </c>
      <c r="B547" s="3" t="s">
        <v>356</v>
      </c>
      <c r="C547" s="3" t="s">
        <v>25</v>
      </c>
      <c r="D547" s="3" t="s">
        <v>510</v>
      </c>
      <c r="E547" s="6">
        <v>-209024.56</v>
      </c>
      <c r="F547" s="3" t="s">
        <v>343</v>
      </c>
      <c r="G547" s="4" t="s">
        <v>829</v>
      </c>
      <c r="H547" s="4" t="s">
        <v>836</v>
      </c>
      <c r="I547" s="3" t="s">
        <v>967</v>
      </c>
      <c r="J547" s="4" t="s">
        <v>829</v>
      </c>
      <c r="K547" s="3" t="s">
        <v>23</v>
      </c>
      <c r="L547" s="4" t="s">
        <v>994</v>
      </c>
    </row>
    <row r="548" spans="1:12" hidden="1">
      <c r="A548" s="3" t="s">
        <v>534</v>
      </c>
      <c r="B548" s="3" t="s">
        <v>356</v>
      </c>
      <c r="C548" s="3" t="s">
        <v>25</v>
      </c>
      <c r="D548" s="3" t="s">
        <v>510</v>
      </c>
      <c r="E548" s="6">
        <v>-144161.70000000001</v>
      </c>
      <c r="F548" s="3" t="s">
        <v>343</v>
      </c>
      <c r="G548" s="4" t="s">
        <v>852</v>
      </c>
      <c r="H548" s="4" t="s">
        <v>852</v>
      </c>
      <c r="I548" s="3" t="s">
        <v>969</v>
      </c>
      <c r="J548" s="4" t="s">
        <v>1006</v>
      </c>
      <c r="K548" s="3" t="s">
        <v>23</v>
      </c>
      <c r="L548" s="4" t="s">
        <v>1007</v>
      </c>
    </row>
    <row r="549" spans="1:12" hidden="1">
      <c r="A549" s="3" t="s">
        <v>534</v>
      </c>
      <c r="B549" s="3" t="s">
        <v>356</v>
      </c>
      <c r="C549" s="3" t="s">
        <v>25</v>
      </c>
      <c r="D549" s="3" t="s">
        <v>510</v>
      </c>
      <c r="E549" s="6">
        <v>-172840.77</v>
      </c>
      <c r="F549" s="3" t="s">
        <v>343</v>
      </c>
      <c r="G549" s="4" t="s">
        <v>160</v>
      </c>
      <c r="H549" s="4" t="s">
        <v>274</v>
      </c>
      <c r="I549" s="3" t="s">
        <v>452</v>
      </c>
      <c r="J549" s="4" t="s">
        <v>160</v>
      </c>
      <c r="K549" s="3" t="s">
        <v>23</v>
      </c>
      <c r="L549" s="4" t="s">
        <v>517</v>
      </c>
    </row>
    <row r="550" spans="1:12" hidden="1">
      <c r="A550" s="3" t="s">
        <v>534</v>
      </c>
      <c r="B550" s="3" t="s">
        <v>356</v>
      </c>
      <c r="C550" s="3" t="s">
        <v>25</v>
      </c>
      <c r="D550" s="3" t="s">
        <v>510</v>
      </c>
      <c r="E550" s="6">
        <v>-143406.26</v>
      </c>
      <c r="F550" s="3" t="s">
        <v>343</v>
      </c>
      <c r="G550" s="4" t="s">
        <v>146</v>
      </c>
      <c r="H550" s="4" t="s">
        <v>279</v>
      </c>
      <c r="I550" s="3" t="s">
        <v>454</v>
      </c>
      <c r="J550" s="4" t="s">
        <v>146</v>
      </c>
      <c r="K550" s="3" t="s">
        <v>23</v>
      </c>
      <c r="L550" s="4" t="s">
        <v>230</v>
      </c>
    </row>
    <row r="551" spans="1:12" hidden="1">
      <c r="A551" s="3" t="s">
        <v>534</v>
      </c>
      <c r="B551" s="3" t="s">
        <v>356</v>
      </c>
      <c r="C551" s="3" t="s">
        <v>25</v>
      </c>
      <c r="D551" s="3" t="s">
        <v>510</v>
      </c>
      <c r="E551" s="6">
        <v>-154453.13</v>
      </c>
      <c r="F551" s="3" t="s">
        <v>343</v>
      </c>
      <c r="G551" s="4" t="s">
        <v>185</v>
      </c>
      <c r="H551" s="4" t="s">
        <v>185</v>
      </c>
      <c r="I551" s="3" t="s">
        <v>456</v>
      </c>
      <c r="J551" s="4" t="s">
        <v>504</v>
      </c>
      <c r="K551" s="3" t="s">
        <v>23</v>
      </c>
      <c r="L551" s="4" t="s">
        <v>518</v>
      </c>
    </row>
    <row r="552" spans="1:12" hidden="1">
      <c r="A552" s="3" t="s">
        <v>534</v>
      </c>
      <c r="B552" s="3" t="s">
        <v>356</v>
      </c>
      <c r="C552" s="3" t="s">
        <v>25</v>
      </c>
      <c r="D552" s="3" t="s">
        <v>510</v>
      </c>
      <c r="E552" s="6">
        <v>-151540.47</v>
      </c>
      <c r="F552" s="3" t="s">
        <v>343</v>
      </c>
      <c r="G552" s="4" t="s">
        <v>199</v>
      </c>
      <c r="H552" s="4" t="s">
        <v>86</v>
      </c>
      <c r="I552" s="3" t="s">
        <v>458</v>
      </c>
      <c r="J552" s="4" t="s">
        <v>199</v>
      </c>
      <c r="K552" s="3" t="s">
        <v>23</v>
      </c>
      <c r="L552" s="4" t="s">
        <v>512</v>
      </c>
    </row>
    <row r="553" spans="1:12" hidden="1">
      <c r="A553" s="3" t="s">
        <v>534</v>
      </c>
      <c r="B553" s="3" t="s">
        <v>356</v>
      </c>
      <c r="C553" s="3" t="s">
        <v>25</v>
      </c>
      <c r="D553" s="3" t="s">
        <v>510</v>
      </c>
      <c r="E553" s="6">
        <v>-198716.43</v>
      </c>
      <c r="F553" s="3" t="s">
        <v>343</v>
      </c>
      <c r="G553" s="4" t="s">
        <v>49</v>
      </c>
      <c r="H553" s="4" t="s">
        <v>289</v>
      </c>
      <c r="I553" s="3" t="s">
        <v>460</v>
      </c>
      <c r="J553" s="4" t="s">
        <v>49</v>
      </c>
      <c r="K553" s="3" t="s">
        <v>23</v>
      </c>
      <c r="L553" s="4" t="s">
        <v>505</v>
      </c>
    </row>
    <row r="554" spans="1:12" hidden="1">
      <c r="A554" s="3" t="s">
        <v>534</v>
      </c>
      <c r="B554" s="3" t="s">
        <v>356</v>
      </c>
      <c r="C554" s="3" t="s">
        <v>25</v>
      </c>
      <c r="D554" s="3" t="s">
        <v>510</v>
      </c>
      <c r="E554" s="6">
        <v>-153160.92000000001</v>
      </c>
      <c r="F554" s="3" t="s">
        <v>343</v>
      </c>
      <c r="G554" s="4" t="s">
        <v>133</v>
      </c>
      <c r="H554" s="4" t="s">
        <v>298</v>
      </c>
      <c r="I554" s="3" t="s">
        <v>464</v>
      </c>
      <c r="J554" s="4" t="s">
        <v>133</v>
      </c>
      <c r="K554" s="3" t="s">
        <v>23</v>
      </c>
      <c r="L554" s="4" t="s">
        <v>56</v>
      </c>
    </row>
    <row r="555" spans="1:12" hidden="1">
      <c r="A555" s="3" t="s">
        <v>534</v>
      </c>
      <c r="B555" s="3" t="s">
        <v>356</v>
      </c>
      <c r="C555" s="3" t="s">
        <v>25</v>
      </c>
      <c r="D555" s="3" t="s">
        <v>510</v>
      </c>
      <c r="E555" s="6">
        <v>-135285.38</v>
      </c>
      <c r="F555" s="3" t="s">
        <v>343</v>
      </c>
      <c r="G555" s="4" t="s">
        <v>174</v>
      </c>
      <c r="H555" s="4" t="s">
        <v>96</v>
      </c>
      <c r="I555" s="3" t="s">
        <v>466</v>
      </c>
      <c r="J555" s="4" t="s">
        <v>174</v>
      </c>
      <c r="K555" s="3" t="s">
        <v>23</v>
      </c>
      <c r="L555" s="4" t="s">
        <v>408</v>
      </c>
    </row>
    <row r="556" spans="1:12" hidden="1">
      <c r="A556" s="3" t="s">
        <v>534</v>
      </c>
      <c r="B556" s="3" t="s">
        <v>356</v>
      </c>
      <c r="C556" s="3" t="s">
        <v>25</v>
      </c>
      <c r="D556" s="3" t="s">
        <v>510</v>
      </c>
      <c r="E556" s="6">
        <v>-129631.13</v>
      </c>
      <c r="F556" s="3" t="s">
        <v>343</v>
      </c>
      <c r="G556" s="4" t="s">
        <v>128</v>
      </c>
      <c r="H556" s="4" t="s">
        <v>128</v>
      </c>
      <c r="I556" s="3" t="s">
        <v>468</v>
      </c>
      <c r="J556" s="4" t="s">
        <v>519</v>
      </c>
      <c r="K556" s="3" t="s">
        <v>23</v>
      </c>
      <c r="L556" s="4" t="s">
        <v>59</v>
      </c>
    </row>
    <row r="557" spans="1:12" hidden="1">
      <c r="A557" s="3" t="s">
        <v>534</v>
      </c>
      <c r="B557" s="3" t="s">
        <v>356</v>
      </c>
      <c r="C557" s="3" t="s">
        <v>25</v>
      </c>
      <c r="D557" s="3" t="s">
        <v>510</v>
      </c>
      <c r="E557" s="6">
        <v>-131907.6</v>
      </c>
      <c r="F557" s="3" t="s">
        <v>343</v>
      </c>
      <c r="G557" s="4" t="s">
        <v>153</v>
      </c>
      <c r="H557" s="4" t="s">
        <v>258</v>
      </c>
      <c r="I557" s="3" t="s">
        <v>472</v>
      </c>
      <c r="J557" s="4" t="s">
        <v>153</v>
      </c>
      <c r="K557" s="3" t="s">
        <v>23</v>
      </c>
      <c r="L557" s="4" t="s">
        <v>520</v>
      </c>
    </row>
    <row r="558" spans="1:12" hidden="1">
      <c r="A558" s="3" t="s">
        <v>534</v>
      </c>
      <c r="B558" s="3" t="s">
        <v>356</v>
      </c>
      <c r="C558" s="3" t="s">
        <v>25</v>
      </c>
      <c r="D558" s="3" t="s">
        <v>510</v>
      </c>
      <c r="E558" s="6">
        <v>-145743.07</v>
      </c>
      <c r="F558" s="3" t="s">
        <v>343</v>
      </c>
      <c r="G558" s="4" t="s">
        <v>192</v>
      </c>
      <c r="H558" s="4" t="s">
        <v>192</v>
      </c>
      <c r="I558" s="3" t="s">
        <v>474</v>
      </c>
      <c r="J558" s="4" t="s">
        <v>521</v>
      </c>
      <c r="K558" s="3" t="s">
        <v>23</v>
      </c>
      <c r="L558" s="4" t="s">
        <v>110</v>
      </c>
    </row>
    <row r="559" spans="1:12" hidden="1">
      <c r="A559" s="3" t="s">
        <v>534</v>
      </c>
      <c r="B559" s="3" t="s">
        <v>356</v>
      </c>
      <c r="C559" s="3" t="s">
        <v>25</v>
      </c>
      <c r="D559" s="3" t="s">
        <v>510</v>
      </c>
      <c r="E559" s="6">
        <v>-147444.04</v>
      </c>
      <c r="F559" s="3" t="s">
        <v>343</v>
      </c>
      <c r="G559" s="4" t="s">
        <v>557</v>
      </c>
      <c r="H559" s="4" t="s">
        <v>568</v>
      </c>
      <c r="I559" s="3" t="s">
        <v>942</v>
      </c>
      <c r="J559" s="4" t="s">
        <v>557</v>
      </c>
      <c r="K559" s="3" t="s">
        <v>23</v>
      </c>
      <c r="L559" s="4" t="s">
        <v>862</v>
      </c>
    </row>
    <row r="560" spans="1:12" hidden="1">
      <c r="A560" s="3" t="s">
        <v>534</v>
      </c>
      <c r="B560" s="3" t="s">
        <v>356</v>
      </c>
      <c r="C560" s="3" t="s">
        <v>25</v>
      </c>
      <c r="D560" s="3" t="s">
        <v>510</v>
      </c>
      <c r="E560" s="6">
        <v>-210279.74</v>
      </c>
      <c r="F560" s="3" t="s">
        <v>343</v>
      </c>
      <c r="G560" s="4" t="s">
        <v>586</v>
      </c>
      <c r="H560" s="4" t="s">
        <v>586</v>
      </c>
      <c r="I560" s="3" t="s">
        <v>944</v>
      </c>
      <c r="J560" s="4" t="s">
        <v>996</v>
      </c>
      <c r="K560" s="3" t="s">
        <v>23</v>
      </c>
      <c r="L560" s="4" t="s">
        <v>997</v>
      </c>
    </row>
    <row r="561" spans="1:12" hidden="1">
      <c r="A561" s="3" t="s">
        <v>534</v>
      </c>
      <c r="B561" s="3" t="s">
        <v>356</v>
      </c>
      <c r="C561" s="3" t="s">
        <v>25</v>
      </c>
      <c r="D561" s="3" t="s">
        <v>510</v>
      </c>
      <c r="E561" s="6">
        <v>-143676.76999999999</v>
      </c>
      <c r="F561" s="3" t="s">
        <v>343</v>
      </c>
      <c r="G561" s="4" t="s">
        <v>607</v>
      </c>
      <c r="H561" s="4" t="s">
        <v>604</v>
      </c>
      <c r="I561" s="3" t="s">
        <v>946</v>
      </c>
      <c r="J561" s="4" t="s">
        <v>607</v>
      </c>
      <c r="K561" s="3" t="s">
        <v>23</v>
      </c>
      <c r="L561" s="4" t="s">
        <v>865</v>
      </c>
    </row>
    <row r="562" spans="1:12" hidden="1">
      <c r="A562" s="3" t="s">
        <v>534</v>
      </c>
      <c r="B562" s="3" t="s">
        <v>356</v>
      </c>
      <c r="C562" s="3" t="s">
        <v>25</v>
      </c>
      <c r="D562" s="3" t="s">
        <v>510</v>
      </c>
      <c r="E562" s="6">
        <v>-119802.95</v>
      </c>
      <c r="F562" s="3" t="s">
        <v>343</v>
      </c>
      <c r="G562" s="4" t="s">
        <v>650</v>
      </c>
      <c r="H562" s="4" t="s">
        <v>644</v>
      </c>
      <c r="I562" s="3" t="s">
        <v>950</v>
      </c>
      <c r="J562" s="4" t="s">
        <v>650</v>
      </c>
      <c r="K562" s="3" t="s">
        <v>23</v>
      </c>
      <c r="L562" s="4" t="s">
        <v>998</v>
      </c>
    </row>
    <row r="563" spans="1:12" hidden="1">
      <c r="A563" s="3" t="s">
        <v>534</v>
      </c>
      <c r="B563" s="3" t="s">
        <v>356</v>
      </c>
      <c r="C563" s="3" t="s">
        <v>25</v>
      </c>
      <c r="D563" s="3" t="s">
        <v>510</v>
      </c>
      <c r="E563" s="6">
        <v>-135965.96</v>
      </c>
      <c r="F563" s="3" t="s">
        <v>343</v>
      </c>
      <c r="G563" s="4" t="s">
        <v>664</v>
      </c>
      <c r="H563" s="4" t="s">
        <v>669</v>
      </c>
      <c r="I563" s="3" t="s">
        <v>952</v>
      </c>
      <c r="J563" s="4" t="s">
        <v>664</v>
      </c>
      <c r="K563" s="3" t="s">
        <v>23</v>
      </c>
      <c r="L563" s="4" t="s">
        <v>675</v>
      </c>
    </row>
    <row r="564" spans="1:12" hidden="1">
      <c r="A564" s="3" t="s">
        <v>534</v>
      </c>
      <c r="B564" s="3" t="s">
        <v>356</v>
      </c>
      <c r="C564" s="3" t="s">
        <v>25</v>
      </c>
      <c r="D564" s="3" t="s">
        <v>510</v>
      </c>
      <c r="E564" s="6">
        <v>-122444.7</v>
      </c>
      <c r="F564" s="3" t="s">
        <v>343</v>
      </c>
      <c r="G564" s="4" t="s">
        <v>699</v>
      </c>
      <c r="H564" s="4" t="s">
        <v>699</v>
      </c>
      <c r="I564" s="3" t="s">
        <v>954</v>
      </c>
      <c r="J564" s="4" t="s">
        <v>692</v>
      </c>
      <c r="K564" s="3" t="s">
        <v>23</v>
      </c>
      <c r="L564" s="4" t="s">
        <v>978</v>
      </c>
    </row>
    <row r="565" spans="1:12" hidden="1">
      <c r="A565" s="3" t="s">
        <v>534</v>
      </c>
      <c r="B565" s="3" t="s">
        <v>356</v>
      </c>
      <c r="C565" s="3" t="s">
        <v>25</v>
      </c>
      <c r="D565" s="3" t="s">
        <v>510</v>
      </c>
      <c r="E565" s="6">
        <v>-147581.95000000001</v>
      </c>
      <c r="F565" s="3" t="s">
        <v>343</v>
      </c>
      <c r="G565" s="4" t="s">
        <v>724</v>
      </c>
      <c r="H565" s="4" t="s">
        <v>724</v>
      </c>
      <c r="I565" s="3" t="s">
        <v>956</v>
      </c>
      <c r="J565" s="4" t="s">
        <v>999</v>
      </c>
      <c r="K565" s="3" t="s">
        <v>23</v>
      </c>
      <c r="L565" s="4" t="s">
        <v>927</v>
      </c>
    </row>
    <row r="566" spans="1:12" hidden="1">
      <c r="A566" s="3" t="s">
        <v>534</v>
      </c>
      <c r="B566" s="3" t="s">
        <v>356</v>
      </c>
      <c r="C566" s="3" t="s">
        <v>25</v>
      </c>
      <c r="D566" s="3" t="s">
        <v>510</v>
      </c>
      <c r="E566" s="6">
        <v>-181422.76</v>
      </c>
      <c r="F566" s="3" t="s">
        <v>343</v>
      </c>
      <c r="G566" s="4" t="s">
        <v>741</v>
      </c>
      <c r="H566" s="4" t="s">
        <v>741</v>
      </c>
      <c r="I566" s="3" t="s">
        <v>958</v>
      </c>
      <c r="J566" s="4" t="s">
        <v>1000</v>
      </c>
      <c r="K566" s="3" t="s">
        <v>23</v>
      </c>
      <c r="L566" s="4" t="s">
        <v>1001</v>
      </c>
    </row>
    <row r="567" spans="1:12" hidden="1">
      <c r="A567" s="3" t="s">
        <v>534</v>
      </c>
      <c r="B567" s="3" t="s">
        <v>356</v>
      </c>
      <c r="C567" s="3" t="s">
        <v>25</v>
      </c>
      <c r="D567" s="3" t="s">
        <v>510</v>
      </c>
      <c r="E567" s="6">
        <v>-153961.06</v>
      </c>
      <c r="F567" s="3" t="s">
        <v>343</v>
      </c>
      <c r="G567" s="4" t="s">
        <v>765</v>
      </c>
      <c r="H567" s="4" t="s">
        <v>960</v>
      </c>
      <c r="I567" s="3" t="s">
        <v>961</v>
      </c>
      <c r="J567" s="4" t="s">
        <v>1002</v>
      </c>
      <c r="K567" s="3" t="s">
        <v>23</v>
      </c>
      <c r="L567" s="4" t="s">
        <v>1003</v>
      </c>
    </row>
    <row r="568" spans="1:12" hidden="1">
      <c r="A568" s="3" t="s">
        <v>534</v>
      </c>
      <c r="B568" s="3" t="s">
        <v>356</v>
      </c>
      <c r="C568" s="3" t="s">
        <v>25</v>
      </c>
      <c r="D568" s="3" t="s">
        <v>510</v>
      </c>
      <c r="E568" s="6">
        <v>-153503.57999999999</v>
      </c>
      <c r="F568" s="3" t="s">
        <v>343</v>
      </c>
      <c r="G568" s="4" t="s">
        <v>787</v>
      </c>
      <c r="H568" s="4" t="s">
        <v>787</v>
      </c>
      <c r="I568" s="3" t="s">
        <v>963</v>
      </c>
      <c r="J568" s="4" t="s">
        <v>986</v>
      </c>
      <c r="K568" s="3" t="s">
        <v>23</v>
      </c>
      <c r="L568" s="4" t="s">
        <v>1004</v>
      </c>
    </row>
    <row r="569" spans="1:12" hidden="1">
      <c r="A569" s="3" t="s">
        <v>534</v>
      </c>
      <c r="B569" s="3" t="s">
        <v>356</v>
      </c>
      <c r="C569" s="3" t="s">
        <v>25</v>
      </c>
      <c r="D569" s="3" t="s">
        <v>510</v>
      </c>
      <c r="E569" s="6">
        <v>-203671.81</v>
      </c>
      <c r="F569" s="3" t="s">
        <v>343</v>
      </c>
      <c r="G569" s="4" t="s">
        <v>822</v>
      </c>
      <c r="H569" s="4" t="s">
        <v>816</v>
      </c>
      <c r="I569" s="3" t="s">
        <v>965</v>
      </c>
      <c r="J569" s="4" t="s">
        <v>822</v>
      </c>
      <c r="K569" s="3" t="s">
        <v>23</v>
      </c>
      <c r="L569" s="4" t="s">
        <v>1005</v>
      </c>
    </row>
    <row r="570" spans="1:12" hidden="1">
      <c r="A570" s="3" t="s">
        <v>534</v>
      </c>
      <c r="B570" s="3" t="s">
        <v>356</v>
      </c>
      <c r="C570" s="3" t="s">
        <v>25</v>
      </c>
      <c r="D570" s="3" t="s">
        <v>510</v>
      </c>
      <c r="E570" s="6">
        <v>-310714.02</v>
      </c>
      <c r="F570" s="3" t="s">
        <v>345</v>
      </c>
      <c r="G570" s="4" t="s">
        <v>121</v>
      </c>
      <c r="H570" s="4" t="s">
        <v>269</v>
      </c>
      <c r="I570" s="3" t="s">
        <v>346</v>
      </c>
      <c r="J570" s="4" t="s">
        <v>121</v>
      </c>
      <c r="K570" s="3" t="s">
        <v>23</v>
      </c>
      <c r="L570" s="4" t="s">
        <v>498</v>
      </c>
    </row>
    <row r="571" spans="1:12" hidden="1">
      <c r="A571" s="3" t="s">
        <v>534</v>
      </c>
      <c r="B571" s="3" t="s">
        <v>356</v>
      </c>
      <c r="C571" s="3" t="s">
        <v>25</v>
      </c>
      <c r="D571" s="3" t="s">
        <v>510</v>
      </c>
      <c r="E571" s="6">
        <v>-4778.47</v>
      </c>
      <c r="F571" s="3" t="s">
        <v>345</v>
      </c>
      <c r="G571" s="4" t="s">
        <v>531</v>
      </c>
      <c r="H571" s="4" t="s">
        <v>434</v>
      </c>
      <c r="I571" s="3" t="s">
        <v>346</v>
      </c>
      <c r="J571" s="4" t="s">
        <v>247</v>
      </c>
      <c r="K571" s="3" t="s">
        <v>23</v>
      </c>
      <c r="L571" s="4" t="s">
        <v>370</v>
      </c>
    </row>
    <row r="572" spans="1:12">
      <c r="A572" s="3" t="s">
        <v>535</v>
      </c>
      <c r="B572" s="3" t="s">
        <v>356</v>
      </c>
      <c r="C572" s="3" t="s">
        <v>25</v>
      </c>
      <c r="D572" s="3" t="s">
        <v>495</v>
      </c>
      <c r="E572" s="6">
        <v>3.41</v>
      </c>
      <c r="F572" s="3" t="s">
        <v>345</v>
      </c>
      <c r="G572" s="4" t="s">
        <v>532</v>
      </c>
      <c r="H572" s="4" t="s">
        <v>434</v>
      </c>
      <c r="I572" s="3" t="s">
        <v>346</v>
      </c>
      <c r="J572" s="4" t="s">
        <v>247</v>
      </c>
      <c r="K572" s="3" t="s">
        <v>23</v>
      </c>
      <c r="L572" s="4" t="s">
        <v>370</v>
      </c>
    </row>
    <row r="573" spans="1:12" hidden="1">
      <c r="A573" s="3" t="s">
        <v>534</v>
      </c>
      <c r="B573" s="3" t="s">
        <v>356</v>
      </c>
      <c r="C573" s="3" t="s">
        <v>25</v>
      </c>
      <c r="D573" s="3" t="s">
        <v>510</v>
      </c>
      <c r="E573" s="6">
        <v>-1062536.8799999999</v>
      </c>
      <c r="F573" s="3" t="s">
        <v>345</v>
      </c>
      <c r="G573" s="4" t="s">
        <v>174</v>
      </c>
      <c r="H573" s="4" t="s">
        <v>434</v>
      </c>
      <c r="I573" s="3" t="s">
        <v>346</v>
      </c>
      <c r="J573" s="4" t="s">
        <v>247</v>
      </c>
      <c r="K573" s="3" t="s">
        <v>23</v>
      </c>
      <c r="L573" s="4" t="s">
        <v>370</v>
      </c>
    </row>
    <row r="574" spans="1:12" hidden="1">
      <c r="A574" s="3" t="s">
        <v>534</v>
      </c>
      <c r="B574" s="3" t="s">
        <v>356</v>
      </c>
      <c r="C574" s="3" t="s">
        <v>25</v>
      </c>
      <c r="D574" s="3" t="s">
        <v>510</v>
      </c>
      <c r="E574" s="6">
        <v>-296867.39</v>
      </c>
      <c r="F574" s="3" t="s">
        <v>345</v>
      </c>
      <c r="G574" s="4" t="s">
        <v>128</v>
      </c>
      <c r="H574" s="4" t="s">
        <v>436</v>
      </c>
      <c r="I574" s="3" t="s">
        <v>346</v>
      </c>
      <c r="J574" s="4" t="s">
        <v>63</v>
      </c>
      <c r="K574" s="3" t="s">
        <v>23</v>
      </c>
      <c r="L574" s="4" t="s">
        <v>438</v>
      </c>
    </row>
    <row r="575" spans="1:12" hidden="1">
      <c r="A575" s="3" t="s">
        <v>534</v>
      </c>
      <c r="B575" s="3" t="s">
        <v>356</v>
      </c>
      <c r="C575" s="3" t="s">
        <v>25</v>
      </c>
      <c r="D575" s="3" t="s">
        <v>510</v>
      </c>
      <c r="E575" s="6">
        <v>-282057.74</v>
      </c>
      <c r="F575" s="3" t="s">
        <v>345</v>
      </c>
      <c r="G575" s="4" t="s">
        <v>622</v>
      </c>
      <c r="H575" s="4" t="s">
        <v>644</v>
      </c>
      <c r="I575" s="3" t="s">
        <v>346</v>
      </c>
      <c r="J575" s="4" t="s">
        <v>650</v>
      </c>
      <c r="K575" s="3" t="s">
        <v>23</v>
      </c>
      <c r="L575" s="4" t="s">
        <v>998</v>
      </c>
    </row>
    <row r="576" spans="1:12" hidden="1">
      <c r="A576" s="3" t="s">
        <v>534</v>
      </c>
      <c r="B576" s="3" t="s">
        <v>356</v>
      </c>
      <c r="C576" s="3" t="s">
        <v>25</v>
      </c>
      <c r="D576" s="3" t="s">
        <v>510</v>
      </c>
      <c r="E576" s="6">
        <v>-303555.90999999997</v>
      </c>
      <c r="F576" s="3" t="s">
        <v>345</v>
      </c>
      <c r="G576" s="4" t="s">
        <v>650</v>
      </c>
      <c r="H576" s="4" t="s">
        <v>644</v>
      </c>
      <c r="I576" s="3" t="s">
        <v>346</v>
      </c>
      <c r="J576" s="4" t="s">
        <v>650</v>
      </c>
      <c r="K576" s="3" t="s">
        <v>23</v>
      </c>
      <c r="L576" s="4" t="s">
        <v>998</v>
      </c>
    </row>
    <row r="577" spans="1:12" hidden="1">
      <c r="A577" s="3" t="s">
        <v>534</v>
      </c>
      <c r="B577" s="3" t="s">
        <v>356</v>
      </c>
      <c r="C577" s="3" t="s">
        <v>25</v>
      </c>
      <c r="D577" s="3" t="s">
        <v>510</v>
      </c>
      <c r="E577" s="6">
        <v>-397508.5</v>
      </c>
      <c r="F577" s="3" t="s">
        <v>345</v>
      </c>
      <c r="G577" s="4" t="s">
        <v>160</v>
      </c>
      <c r="H577" s="4" t="s">
        <v>79</v>
      </c>
      <c r="I577" s="3" t="s">
        <v>346</v>
      </c>
      <c r="J577" s="4" t="s">
        <v>427</v>
      </c>
      <c r="K577" s="3" t="s">
        <v>23</v>
      </c>
      <c r="L577" s="4" t="s">
        <v>142</v>
      </c>
    </row>
    <row r="578" spans="1:12" hidden="1">
      <c r="A578" s="3" t="s">
        <v>534</v>
      </c>
      <c r="B578" s="3" t="s">
        <v>356</v>
      </c>
      <c r="C578" s="3" t="s">
        <v>25</v>
      </c>
      <c r="D578" s="3" t="s">
        <v>510</v>
      </c>
      <c r="E578" s="6">
        <v>-3.46</v>
      </c>
      <c r="F578" s="3" t="s">
        <v>345</v>
      </c>
      <c r="G578" s="4" t="s">
        <v>522</v>
      </c>
      <c r="H578" s="4" t="s">
        <v>79</v>
      </c>
      <c r="I578" s="3" t="s">
        <v>346</v>
      </c>
      <c r="J578" s="4" t="s">
        <v>427</v>
      </c>
      <c r="K578" s="3" t="s">
        <v>23</v>
      </c>
      <c r="L578" s="4" t="s">
        <v>142</v>
      </c>
    </row>
    <row r="579" spans="1:12" hidden="1">
      <c r="A579" s="3" t="s">
        <v>534</v>
      </c>
      <c r="B579" s="3" t="s">
        <v>356</v>
      </c>
      <c r="C579" s="3" t="s">
        <v>25</v>
      </c>
      <c r="D579" s="3" t="s">
        <v>510</v>
      </c>
      <c r="E579" s="6">
        <v>-309471.71000000002</v>
      </c>
      <c r="F579" s="3" t="s">
        <v>345</v>
      </c>
      <c r="G579" s="4" t="s">
        <v>146</v>
      </c>
      <c r="H579" s="4" t="s">
        <v>523</v>
      </c>
      <c r="I579" s="3" t="s">
        <v>346</v>
      </c>
      <c r="J579" s="4" t="s">
        <v>524</v>
      </c>
      <c r="K579" s="3" t="s">
        <v>23</v>
      </c>
      <c r="L579" s="4" t="s">
        <v>195</v>
      </c>
    </row>
    <row r="580" spans="1:12" hidden="1">
      <c r="A580" s="3" t="s">
        <v>534</v>
      </c>
      <c r="B580" s="3" t="s">
        <v>356</v>
      </c>
      <c r="C580" s="3" t="s">
        <v>25</v>
      </c>
      <c r="D580" s="3" t="s">
        <v>510</v>
      </c>
      <c r="E580" s="6">
        <v>-7070.97</v>
      </c>
      <c r="F580" s="3" t="s">
        <v>345</v>
      </c>
      <c r="G580" s="4" t="s">
        <v>230</v>
      </c>
      <c r="H580" s="4" t="s">
        <v>523</v>
      </c>
      <c r="I580" s="3" t="s">
        <v>346</v>
      </c>
      <c r="J580" s="4" t="s">
        <v>524</v>
      </c>
      <c r="K580" s="3" t="s">
        <v>23</v>
      </c>
      <c r="L580" s="4" t="s">
        <v>195</v>
      </c>
    </row>
    <row r="581" spans="1:12" hidden="1">
      <c r="A581" s="3" t="s">
        <v>534</v>
      </c>
      <c r="B581" s="3" t="s">
        <v>356</v>
      </c>
      <c r="C581" s="3" t="s">
        <v>25</v>
      </c>
      <c r="D581" s="3" t="s">
        <v>510</v>
      </c>
      <c r="E581" s="6">
        <v>-334461.55</v>
      </c>
      <c r="F581" s="3" t="s">
        <v>345</v>
      </c>
      <c r="G581" s="4" t="s">
        <v>185</v>
      </c>
      <c r="H581" s="4" t="s">
        <v>523</v>
      </c>
      <c r="I581" s="3" t="s">
        <v>346</v>
      </c>
      <c r="J581" s="4" t="s">
        <v>524</v>
      </c>
      <c r="K581" s="3" t="s">
        <v>23</v>
      </c>
      <c r="L581" s="4" t="s">
        <v>195</v>
      </c>
    </row>
    <row r="582" spans="1:12" hidden="1">
      <c r="A582" s="3" t="s">
        <v>534</v>
      </c>
      <c r="B582" s="3" t="s">
        <v>356</v>
      </c>
      <c r="C582" s="3" t="s">
        <v>25</v>
      </c>
      <c r="D582" s="3" t="s">
        <v>510</v>
      </c>
      <c r="E582" s="6">
        <v>-361878.99</v>
      </c>
      <c r="F582" s="3" t="s">
        <v>345</v>
      </c>
      <c r="G582" s="4" t="s">
        <v>199</v>
      </c>
      <c r="H582" s="4" t="s">
        <v>199</v>
      </c>
      <c r="I582" s="3" t="s">
        <v>346</v>
      </c>
      <c r="J582" s="4" t="s">
        <v>512</v>
      </c>
      <c r="K582" s="3" t="s">
        <v>23</v>
      </c>
      <c r="L582" s="4" t="s">
        <v>233</v>
      </c>
    </row>
    <row r="583" spans="1:12" hidden="1">
      <c r="A583" s="3" t="s">
        <v>534</v>
      </c>
      <c r="B583" s="3" t="s">
        <v>356</v>
      </c>
      <c r="C583" s="3" t="s">
        <v>25</v>
      </c>
      <c r="D583" s="3" t="s">
        <v>510</v>
      </c>
      <c r="E583" s="6">
        <v>-532865.36</v>
      </c>
      <c r="F583" s="3" t="s">
        <v>345</v>
      </c>
      <c r="G583" s="4" t="s">
        <v>49</v>
      </c>
      <c r="H583" s="4" t="s">
        <v>525</v>
      </c>
      <c r="I583" s="3" t="s">
        <v>526</v>
      </c>
      <c r="J583" s="4" t="s">
        <v>527</v>
      </c>
      <c r="K583" s="3" t="s">
        <v>23</v>
      </c>
      <c r="L583" s="4" t="s">
        <v>528</v>
      </c>
    </row>
    <row r="584" spans="1:12" hidden="1">
      <c r="A584" s="3" t="s">
        <v>534</v>
      </c>
      <c r="B584" s="3" t="s">
        <v>356</v>
      </c>
      <c r="C584" s="3" t="s">
        <v>25</v>
      </c>
      <c r="D584" s="3" t="s">
        <v>510</v>
      </c>
      <c r="E584" s="6">
        <v>-321372.73</v>
      </c>
      <c r="F584" s="3" t="s">
        <v>345</v>
      </c>
      <c r="G584" s="4" t="s">
        <v>179</v>
      </c>
      <c r="H584" s="4" t="s">
        <v>179</v>
      </c>
      <c r="I584" s="3" t="s">
        <v>346</v>
      </c>
      <c r="J584" s="4" t="s">
        <v>507</v>
      </c>
      <c r="K584" s="3" t="s">
        <v>23</v>
      </c>
      <c r="L584" s="4" t="s">
        <v>240</v>
      </c>
    </row>
    <row r="585" spans="1:12" hidden="1">
      <c r="A585" s="3" t="s">
        <v>534</v>
      </c>
      <c r="B585" s="3" t="s">
        <v>356</v>
      </c>
      <c r="C585" s="3" t="s">
        <v>25</v>
      </c>
      <c r="D585" s="3" t="s">
        <v>510</v>
      </c>
      <c r="E585" s="6">
        <v>-480696.81</v>
      </c>
      <c r="F585" s="3" t="s">
        <v>345</v>
      </c>
      <c r="G585" s="4" t="s">
        <v>133</v>
      </c>
      <c r="H585" s="4" t="s">
        <v>56</v>
      </c>
      <c r="I585" s="3" t="s">
        <v>346</v>
      </c>
      <c r="J585" s="4" t="s">
        <v>529</v>
      </c>
      <c r="K585" s="3" t="s">
        <v>23</v>
      </c>
      <c r="L585" s="4" t="s">
        <v>530</v>
      </c>
    </row>
    <row r="586" spans="1:12" hidden="1">
      <c r="A586" s="3" t="s">
        <v>534</v>
      </c>
      <c r="B586" s="3" t="s">
        <v>356</v>
      </c>
      <c r="C586" s="3" t="s">
        <v>25</v>
      </c>
      <c r="D586" s="3" t="s">
        <v>510</v>
      </c>
      <c r="E586" s="6">
        <v>-392607.79</v>
      </c>
      <c r="F586" s="3" t="s">
        <v>345</v>
      </c>
      <c r="G586" s="4" t="s">
        <v>167</v>
      </c>
      <c r="H586" s="4" t="s">
        <v>395</v>
      </c>
      <c r="I586" s="3" t="s">
        <v>346</v>
      </c>
      <c r="J586" s="4" t="s">
        <v>254</v>
      </c>
      <c r="K586" s="3" t="s">
        <v>23</v>
      </c>
      <c r="L586" s="4" t="s">
        <v>149</v>
      </c>
    </row>
    <row r="587" spans="1:12" hidden="1">
      <c r="A587" s="3" t="s">
        <v>534</v>
      </c>
      <c r="B587" s="3" t="s">
        <v>356</v>
      </c>
      <c r="C587" s="3" t="s">
        <v>25</v>
      </c>
      <c r="D587" s="3" t="s">
        <v>510</v>
      </c>
      <c r="E587" s="6">
        <v>-279.52</v>
      </c>
      <c r="F587" s="3" t="s">
        <v>345</v>
      </c>
      <c r="G587" s="4" t="s">
        <v>533</v>
      </c>
      <c r="H587" s="4" t="s">
        <v>395</v>
      </c>
      <c r="I587" s="3" t="s">
        <v>346</v>
      </c>
      <c r="J587" s="4" t="s">
        <v>254</v>
      </c>
      <c r="K587" s="3" t="s">
        <v>23</v>
      </c>
      <c r="L587" s="4" t="s">
        <v>149</v>
      </c>
    </row>
    <row r="588" spans="1:12" hidden="1">
      <c r="A588" s="3" t="s">
        <v>534</v>
      </c>
      <c r="B588" s="3" t="s">
        <v>356</v>
      </c>
      <c r="C588" s="3" t="s">
        <v>25</v>
      </c>
      <c r="D588" s="3" t="s">
        <v>510</v>
      </c>
      <c r="E588" s="6">
        <v>-332498.40000000002</v>
      </c>
      <c r="F588" s="3" t="s">
        <v>345</v>
      </c>
      <c r="G588" s="4" t="s">
        <v>153</v>
      </c>
      <c r="H588" s="4" t="s">
        <v>114</v>
      </c>
      <c r="I588" s="3" t="s">
        <v>346</v>
      </c>
      <c r="J588" s="4" t="s">
        <v>475</v>
      </c>
      <c r="K588" s="3" t="s">
        <v>23</v>
      </c>
      <c r="L588" s="4" t="s">
        <v>508</v>
      </c>
    </row>
    <row r="589" spans="1:12" hidden="1">
      <c r="A589" s="3" t="s">
        <v>534</v>
      </c>
      <c r="B589" s="3" t="s">
        <v>356</v>
      </c>
      <c r="C589" s="3" t="s">
        <v>25</v>
      </c>
      <c r="D589" s="3" t="s">
        <v>510</v>
      </c>
      <c r="E589" s="6">
        <v>-410411.27</v>
      </c>
      <c r="F589" s="3" t="s">
        <v>345</v>
      </c>
      <c r="G589" s="4" t="s">
        <v>192</v>
      </c>
      <c r="H589" s="4" t="s">
        <v>114</v>
      </c>
      <c r="I589" s="3" t="s">
        <v>346</v>
      </c>
      <c r="J589" s="4" t="s">
        <v>475</v>
      </c>
      <c r="K589" s="3" t="s">
        <v>23</v>
      </c>
      <c r="L589" s="4" t="s">
        <v>508</v>
      </c>
    </row>
    <row r="590" spans="1:12" hidden="1">
      <c r="A590" s="3" t="s">
        <v>534</v>
      </c>
      <c r="B590" s="3" t="s">
        <v>356</v>
      </c>
      <c r="C590" s="3" t="s">
        <v>25</v>
      </c>
      <c r="D590" s="3" t="s">
        <v>510</v>
      </c>
      <c r="E590" s="6">
        <v>-3887.64</v>
      </c>
      <c r="F590" s="3" t="s">
        <v>345</v>
      </c>
      <c r="G590" s="4" t="s">
        <v>568</v>
      </c>
      <c r="H590" s="4" t="s">
        <v>575</v>
      </c>
      <c r="I590" s="3" t="s">
        <v>346</v>
      </c>
      <c r="J590" s="4" t="s">
        <v>582</v>
      </c>
      <c r="K590" s="3" t="s">
        <v>23</v>
      </c>
      <c r="L590" s="4" t="s">
        <v>591</v>
      </c>
    </row>
    <row r="591" spans="1:12" hidden="1">
      <c r="A591" s="3" t="s">
        <v>534</v>
      </c>
      <c r="B591" s="3" t="s">
        <v>356</v>
      </c>
      <c r="C591" s="3" t="s">
        <v>25</v>
      </c>
      <c r="D591" s="3" t="s">
        <v>510</v>
      </c>
      <c r="E591" s="6">
        <v>-404534.89</v>
      </c>
      <c r="F591" s="3" t="s">
        <v>345</v>
      </c>
      <c r="G591" s="4" t="s">
        <v>557</v>
      </c>
      <c r="H591" s="4" t="s">
        <v>575</v>
      </c>
      <c r="I591" s="3" t="s">
        <v>346</v>
      </c>
      <c r="J591" s="4" t="s">
        <v>582</v>
      </c>
      <c r="K591" s="3" t="s">
        <v>23</v>
      </c>
      <c r="L591" s="4" t="s">
        <v>591</v>
      </c>
    </row>
    <row r="592" spans="1:12" hidden="1">
      <c r="A592" s="3" t="s">
        <v>534</v>
      </c>
      <c r="B592" s="3" t="s">
        <v>356</v>
      </c>
      <c r="C592" s="3" t="s">
        <v>25</v>
      </c>
      <c r="D592" s="3" t="s">
        <v>510</v>
      </c>
      <c r="E592" s="6">
        <v>-648672.25</v>
      </c>
      <c r="F592" s="3" t="s">
        <v>345</v>
      </c>
      <c r="G592" s="4" t="s">
        <v>586</v>
      </c>
      <c r="H592" s="4" t="s">
        <v>598</v>
      </c>
      <c r="I592" s="3" t="s">
        <v>346</v>
      </c>
      <c r="J592" s="4" t="s">
        <v>604</v>
      </c>
      <c r="K592" s="3" t="s">
        <v>23</v>
      </c>
      <c r="L592" s="4" t="s">
        <v>607</v>
      </c>
    </row>
    <row r="593" spans="1:12" hidden="1">
      <c r="A593" s="3" t="s">
        <v>534</v>
      </c>
      <c r="B593" s="3" t="s">
        <v>356</v>
      </c>
      <c r="C593" s="3" t="s">
        <v>25</v>
      </c>
      <c r="D593" s="3" t="s">
        <v>510</v>
      </c>
      <c r="E593" s="6">
        <v>-392262.54</v>
      </c>
      <c r="F593" s="3" t="s">
        <v>345</v>
      </c>
      <c r="G593" s="4" t="s">
        <v>607</v>
      </c>
      <c r="H593" s="4" t="s">
        <v>622</v>
      </c>
      <c r="I593" s="3" t="s">
        <v>346</v>
      </c>
      <c r="J593" s="4" t="s">
        <v>985</v>
      </c>
      <c r="K593" s="3" t="s">
        <v>23</v>
      </c>
      <c r="L593" s="4" t="s">
        <v>990</v>
      </c>
    </row>
    <row r="594" spans="1:12" hidden="1">
      <c r="A594" s="3" t="s">
        <v>534</v>
      </c>
      <c r="B594" s="3" t="s">
        <v>356</v>
      </c>
      <c r="C594" s="3" t="s">
        <v>25</v>
      </c>
      <c r="D594" s="3" t="s">
        <v>510</v>
      </c>
      <c r="E594" s="6">
        <v>-26.1</v>
      </c>
      <c r="F594" s="3" t="s">
        <v>345</v>
      </c>
      <c r="G594" s="4" t="s">
        <v>1008</v>
      </c>
      <c r="H594" s="4" t="s">
        <v>741</v>
      </c>
      <c r="I594" s="3" t="s">
        <v>346</v>
      </c>
      <c r="J594" s="4" t="s">
        <v>1000</v>
      </c>
      <c r="K594" s="3" t="s">
        <v>23</v>
      </c>
      <c r="L594" s="4" t="s">
        <v>1001</v>
      </c>
    </row>
    <row r="595" spans="1:12" hidden="1">
      <c r="A595" s="3" t="s">
        <v>534</v>
      </c>
      <c r="B595" s="3" t="s">
        <v>356</v>
      </c>
      <c r="C595" s="3" t="s">
        <v>25</v>
      </c>
      <c r="D595" s="3" t="s">
        <v>510</v>
      </c>
      <c r="E595" s="6">
        <v>-335210.48</v>
      </c>
      <c r="F595" s="3" t="s">
        <v>345</v>
      </c>
      <c r="G595" s="4" t="s">
        <v>765</v>
      </c>
      <c r="H595" s="4" t="s">
        <v>792</v>
      </c>
      <c r="I595" s="3" t="s">
        <v>346</v>
      </c>
      <c r="J595" s="4" t="s">
        <v>787</v>
      </c>
      <c r="K595" s="3" t="s">
        <v>23</v>
      </c>
      <c r="L595" s="4" t="s">
        <v>986</v>
      </c>
    </row>
    <row r="596" spans="1:12" hidden="1">
      <c r="A596" s="3" t="s">
        <v>534</v>
      </c>
      <c r="B596" s="3" t="s">
        <v>356</v>
      </c>
      <c r="C596" s="3" t="s">
        <v>25</v>
      </c>
      <c r="D596" s="3" t="s">
        <v>510</v>
      </c>
      <c r="E596" s="6">
        <v>-351570.31</v>
      </c>
      <c r="F596" s="3" t="s">
        <v>345</v>
      </c>
      <c r="G596" s="4" t="s">
        <v>787</v>
      </c>
      <c r="H596" s="4" t="s">
        <v>792</v>
      </c>
      <c r="I596" s="3" t="s">
        <v>346</v>
      </c>
      <c r="J596" s="4" t="s">
        <v>787</v>
      </c>
      <c r="K596" s="3" t="s">
        <v>23</v>
      </c>
      <c r="L596" s="4" t="s">
        <v>986</v>
      </c>
    </row>
    <row r="597" spans="1:12" hidden="1">
      <c r="A597" s="3" t="s">
        <v>534</v>
      </c>
      <c r="B597" s="3" t="s">
        <v>356</v>
      </c>
      <c r="C597" s="3" t="s">
        <v>25</v>
      </c>
      <c r="D597" s="3" t="s">
        <v>510</v>
      </c>
      <c r="E597" s="6">
        <v>-77926.12</v>
      </c>
      <c r="F597" s="3" t="s">
        <v>345</v>
      </c>
      <c r="G597" s="4" t="s">
        <v>988</v>
      </c>
      <c r="H597" s="4" t="s">
        <v>806</v>
      </c>
      <c r="I597" s="3" t="s">
        <v>346</v>
      </c>
      <c r="J597" s="4" t="s">
        <v>876</v>
      </c>
      <c r="K597" s="3" t="s">
        <v>23</v>
      </c>
      <c r="L597" s="4" t="s">
        <v>810</v>
      </c>
    </row>
    <row r="598" spans="1:12" hidden="1">
      <c r="A598" s="3" t="s">
        <v>534</v>
      </c>
      <c r="B598" s="3" t="s">
        <v>356</v>
      </c>
      <c r="C598" s="3" t="s">
        <v>25</v>
      </c>
      <c r="D598" s="3" t="s">
        <v>510</v>
      </c>
      <c r="E598" s="6">
        <v>-533527.15</v>
      </c>
      <c r="F598" s="3" t="s">
        <v>345</v>
      </c>
      <c r="G598" s="4" t="s">
        <v>822</v>
      </c>
      <c r="H598" s="4" t="s">
        <v>816</v>
      </c>
      <c r="I598" s="3" t="s">
        <v>346</v>
      </c>
      <c r="J598" s="4" t="s">
        <v>822</v>
      </c>
      <c r="K598" s="3" t="s">
        <v>23</v>
      </c>
      <c r="L598" s="4" t="s">
        <v>1005</v>
      </c>
    </row>
    <row r="599" spans="1:12">
      <c r="A599" s="3" t="s">
        <v>535</v>
      </c>
      <c r="B599" s="3" t="s">
        <v>356</v>
      </c>
      <c r="C599" s="3" t="s">
        <v>25</v>
      </c>
      <c r="D599" s="3" t="s">
        <v>495</v>
      </c>
      <c r="E599" s="6">
        <v>17.77</v>
      </c>
      <c r="F599" s="3" t="s">
        <v>345</v>
      </c>
      <c r="G599" s="4" t="s">
        <v>859</v>
      </c>
      <c r="H599" s="4" t="s">
        <v>989</v>
      </c>
      <c r="I599" s="3" t="s">
        <v>346</v>
      </c>
      <c r="J599" s="4" t="s">
        <v>1010</v>
      </c>
      <c r="K599" s="3" t="s">
        <v>23</v>
      </c>
      <c r="L599" s="4" t="s">
        <v>1011</v>
      </c>
    </row>
    <row r="600" spans="1:12" hidden="1">
      <c r="A600" s="3" t="s">
        <v>534</v>
      </c>
      <c r="B600" s="3" t="s">
        <v>356</v>
      </c>
      <c r="C600" s="3" t="s">
        <v>25</v>
      </c>
      <c r="D600" s="3" t="s">
        <v>510</v>
      </c>
      <c r="E600" s="6">
        <v>-318180.21999999997</v>
      </c>
      <c r="F600" s="3" t="s">
        <v>345</v>
      </c>
      <c r="G600" s="4" t="s">
        <v>664</v>
      </c>
      <c r="H600" s="4" t="s">
        <v>925</v>
      </c>
      <c r="I600" s="3" t="s">
        <v>346</v>
      </c>
      <c r="J600" s="4" t="s">
        <v>934</v>
      </c>
      <c r="K600" s="3" t="s">
        <v>23</v>
      </c>
      <c r="L600" s="4" t="s">
        <v>991</v>
      </c>
    </row>
    <row r="601" spans="1:12" hidden="1">
      <c r="A601" s="3" t="s">
        <v>534</v>
      </c>
      <c r="B601" s="3" t="s">
        <v>356</v>
      </c>
      <c r="C601" s="3" t="s">
        <v>25</v>
      </c>
      <c r="D601" s="3" t="s">
        <v>510</v>
      </c>
      <c r="E601" s="6">
        <v>-288290.5</v>
      </c>
      <c r="F601" s="3" t="s">
        <v>345</v>
      </c>
      <c r="G601" s="4" t="s">
        <v>699</v>
      </c>
      <c r="H601" s="4" t="s">
        <v>978</v>
      </c>
      <c r="I601" s="3" t="s">
        <v>346</v>
      </c>
      <c r="J601" s="4" t="s">
        <v>987</v>
      </c>
      <c r="K601" s="3" t="s">
        <v>23</v>
      </c>
      <c r="L601" s="4" t="s">
        <v>705</v>
      </c>
    </row>
    <row r="602" spans="1:12" hidden="1">
      <c r="A602" s="3" t="s">
        <v>534</v>
      </c>
      <c r="B602" s="3" t="s">
        <v>356</v>
      </c>
      <c r="C602" s="3" t="s">
        <v>25</v>
      </c>
      <c r="D602" s="3" t="s">
        <v>510</v>
      </c>
      <c r="E602" s="6">
        <v>-335344.19</v>
      </c>
      <c r="F602" s="3" t="s">
        <v>345</v>
      </c>
      <c r="G602" s="4" t="s">
        <v>724</v>
      </c>
      <c r="H602" s="4" t="s">
        <v>741</v>
      </c>
      <c r="I602" s="3" t="s">
        <v>346</v>
      </c>
      <c r="J602" s="4" t="s">
        <v>1000</v>
      </c>
      <c r="K602" s="3" t="s">
        <v>23</v>
      </c>
      <c r="L602" s="4" t="s">
        <v>1001</v>
      </c>
    </row>
    <row r="603" spans="1:12" hidden="1">
      <c r="A603" s="3" t="s">
        <v>534</v>
      </c>
      <c r="B603" s="3" t="s">
        <v>356</v>
      </c>
      <c r="C603" s="3" t="s">
        <v>25</v>
      </c>
      <c r="D603" s="3" t="s">
        <v>510</v>
      </c>
      <c r="E603" s="6">
        <v>-436929.91</v>
      </c>
      <c r="F603" s="3" t="s">
        <v>345</v>
      </c>
      <c r="G603" s="4" t="s">
        <v>741</v>
      </c>
      <c r="H603" s="4" t="s">
        <v>752</v>
      </c>
      <c r="I603" s="3" t="s">
        <v>346</v>
      </c>
      <c r="J603" s="4" t="s">
        <v>979</v>
      </c>
      <c r="K603" s="3" t="s">
        <v>23</v>
      </c>
      <c r="L603" s="4" t="s">
        <v>755</v>
      </c>
    </row>
    <row r="604" spans="1:12" hidden="1">
      <c r="A604" s="3" t="s">
        <v>534</v>
      </c>
      <c r="B604" s="3" t="s">
        <v>356</v>
      </c>
      <c r="C604" s="3" t="s">
        <v>25</v>
      </c>
      <c r="D604" s="3" t="s">
        <v>510</v>
      </c>
      <c r="E604" s="6">
        <v>-33021.129999999997</v>
      </c>
      <c r="F604" s="3" t="s">
        <v>345</v>
      </c>
      <c r="G604" s="4" t="s">
        <v>986</v>
      </c>
      <c r="H604" s="4" t="s">
        <v>798</v>
      </c>
      <c r="I604" s="3" t="s">
        <v>346</v>
      </c>
      <c r="J604" s="4" t="s">
        <v>988</v>
      </c>
      <c r="K604" s="3" t="s">
        <v>23</v>
      </c>
      <c r="L604" s="4" t="s">
        <v>806</v>
      </c>
    </row>
    <row r="605" spans="1:12" hidden="1">
      <c r="A605" s="3" t="s">
        <v>534</v>
      </c>
      <c r="B605" s="3" t="s">
        <v>356</v>
      </c>
      <c r="C605" s="3" t="s">
        <v>25</v>
      </c>
      <c r="D605" s="3" t="s">
        <v>510</v>
      </c>
      <c r="E605" s="6">
        <v>-707650.1</v>
      </c>
      <c r="F605" s="3" t="s">
        <v>345</v>
      </c>
      <c r="G605" s="4" t="s">
        <v>836</v>
      </c>
      <c r="H605" s="4" t="s">
        <v>994</v>
      </c>
      <c r="I605" s="3" t="s">
        <v>346</v>
      </c>
      <c r="J605" s="4" t="s">
        <v>1009</v>
      </c>
      <c r="K605" s="3" t="s">
        <v>23</v>
      </c>
      <c r="L605" s="4" t="s">
        <v>842</v>
      </c>
    </row>
    <row r="606" spans="1:12" hidden="1">
      <c r="A606" s="3" t="s">
        <v>534</v>
      </c>
      <c r="B606" s="3" t="s">
        <v>356</v>
      </c>
      <c r="C606" s="3" t="s">
        <v>25</v>
      </c>
      <c r="D606" s="3" t="s">
        <v>510</v>
      </c>
      <c r="E606" s="6">
        <v>-321936.03000000003</v>
      </c>
      <c r="F606" s="3" t="s">
        <v>345</v>
      </c>
      <c r="G606" s="4" t="s">
        <v>852</v>
      </c>
      <c r="H606" s="4" t="s">
        <v>859</v>
      </c>
      <c r="I606" s="3" t="s">
        <v>346</v>
      </c>
      <c r="J606" s="4" t="s">
        <v>989</v>
      </c>
      <c r="K606" s="3" t="s">
        <v>23</v>
      </c>
      <c r="L606" s="4" t="s">
        <v>1010</v>
      </c>
    </row>
    <row r="607" spans="1:12" hidden="1">
      <c r="A607" s="3" t="s">
        <v>534</v>
      </c>
      <c r="B607" s="3" t="s">
        <v>356</v>
      </c>
      <c r="C607" s="3" t="s">
        <v>25</v>
      </c>
      <c r="D607" s="3" t="s">
        <v>510</v>
      </c>
      <c r="E607" s="6">
        <v>-1256.2</v>
      </c>
      <c r="F607" s="3" t="s">
        <v>345</v>
      </c>
      <c r="G607" s="4" t="s">
        <v>1006</v>
      </c>
      <c r="H607" s="4" t="s">
        <v>989</v>
      </c>
      <c r="I607" s="3" t="s">
        <v>346</v>
      </c>
      <c r="J607" s="4" t="s">
        <v>1010</v>
      </c>
      <c r="K607" s="3" t="s">
        <v>23</v>
      </c>
      <c r="L607" s="4" t="s">
        <v>1011</v>
      </c>
    </row>
    <row r="608" spans="1:12" hidden="1">
      <c r="A608" s="3" t="s">
        <v>534</v>
      </c>
      <c r="B608" s="3" t="s">
        <v>356</v>
      </c>
      <c r="C608" s="3" t="s">
        <v>25</v>
      </c>
      <c r="D608" s="3" t="s">
        <v>510</v>
      </c>
      <c r="E608" s="6">
        <v>-2818.29</v>
      </c>
      <c r="F608" s="3" t="s">
        <v>347</v>
      </c>
      <c r="G608" s="4" t="s">
        <v>49</v>
      </c>
      <c r="H608" s="4" t="s">
        <v>49</v>
      </c>
      <c r="I608" s="3" t="s">
        <v>481</v>
      </c>
      <c r="J608" s="4" t="s">
        <v>505</v>
      </c>
      <c r="K608" s="3" t="s">
        <v>23</v>
      </c>
      <c r="L608" s="4" t="s">
        <v>513</v>
      </c>
    </row>
    <row r="609" spans="1:12" hidden="1">
      <c r="A609" s="3" t="s">
        <v>534</v>
      </c>
      <c r="B609" s="3" t="s">
        <v>356</v>
      </c>
      <c r="C609" s="3" t="s">
        <v>25</v>
      </c>
      <c r="D609" s="3" t="s">
        <v>510</v>
      </c>
      <c r="E609" s="6">
        <v>-2812.82</v>
      </c>
      <c r="F609" s="3" t="s">
        <v>347</v>
      </c>
      <c r="G609" s="4" t="s">
        <v>63</v>
      </c>
      <c r="H609" s="4" t="s">
        <v>436</v>
      </c>
      <c r="I609" s="3" t="s">
        <v>483</v>
      </c>
      <c r="J609" s="4" t="s">
        <v>63</v>
      </c>
      <c r="K609" s="3" t="s">
        <v>23</v>
      </c>
      <c r="L609" s="4" t="s">
        <v>438</v>
      </c>
    </row>
    <row r="610" spans="1:12" hidden="1">
      <c r="A610" s="3" t="s">
        <v>534</v>
      </c>
      <c r="B610" s="3" t="s">
        <v>356</v>
      </c>
      <c r="C610" s="3" t="s">
        <v>25</v>
      </c>
      <c r="D610" s="3" t="s">
        <v>510</v>
      </c>
      <c r="E610" s="6">
        <v>-2672.83</v>
      </c>
      <c r="F610" s="3" t="s">
        <v>347</v>
      </c>
      <c r="G610" s="4" t="s">
        <v>622</v>
      </c>
      <c r="H610" s="4" t="s">
        <v>637</v>
      </c>
      <c r="I610" s="3" t="s">
        <v>972</v>
      </c>
      <c r="J610" s="4" t="s">
        <v>622</v>
      </c>
      <c r="K610" s="3" t="s">
        <v>23</v>
      </c>
      <c r="L610" s="4" t="s">
        <v>985</v>
      </c>
    </row>
    <row r="611" spans="1:12" hidden="1">
      <c r="A611" s="3" t="s">
        <v>534</v>
      </c>
      <c r="B611" s="3" t="s">
        <v>356</v>
      </c>
      <c r="C611" s="3" t="s">
        <v>25</v>
      </c>
      <c r="D611" s="3" t="s">
        <v>510</v>
      </c>
      <c r="E611" s="6">
        <v>-2667.38</v>
      </c>
      <c r="F611" s="3" t="s">
        <v>347</v>
      </c>
      <c r="G611" s="4" t="s">
        <v>730</v>
      </c>
      <c r="H611" s="4" t="s">
        <v>927</v>
      </c>
      <c r="I611" s="3" t="s">
        <v>974</v>
      </c>
      <c r="J611" s="4" t="s">
        <v>730</v>
      </c>
      <c r="K611" s="3" t="s">
        <v>23</v>
      </c>
      <c r="L611" s="4" t="s">
        <v>992</v>
      </c>
    </row>
    <row r="612" spans="1:12" hidden="1">
      <c r="A612" s="3" t="s">
        <v>534</v>
      </c>
      <c r="B612" s="3" t="s">
        <v>356</v>
      </c>
      <c r="C612" s="3" t="s">
        <v>25</v>
      </c>
      <c r="D612" s="3" t="s">
        <v>510</v>
      </c>
      <c r="E612" s="6">
        <v>-3034.34</v>
      </c>
      <c r="F612" s="3" t="s">
        <v>347</v>
      </c>
      <c r="G612" s="4" t="s">
        <v>829</v>
      </c>
      <c r="H612" s="4" t="s">
        <v>836</v>
      </c>
      <c r="I612" s="3" t="s">
        <v>977</v>
      </c>
      <c r="J612" s="4" t="s">
        <v>829</v>
      </c>
      <c r="K612" s="3" t="s">
        <v>23</v>
      </c>
      <c r="L612" s="4" t="s">
        <v>994</v>
      </c>
    </row>
    <row r="613" spans="1:12" hidden="1">
      <c r="A613" s="3" t="s">
        <v>534</v>
      </c>
      <c r="B613" s="3" t="s">
        <v>356</v>
      </c>
      <c r="C613" s="3" t="s">
        <v>25</v>
      </c>
      <c r="D613" s="3" t="s">
        <v>510</v>
      </c>
      <c r="E613" s="6">
        <v>-2852.97</v>
      </c>
      <c r="F613" s="3" t="s">
        <v>347</v>
      </c>
      <c r="G613" s="4" t="s">
        <v>776</v>
      </c>
      <c r="H613" s="4" t="s">
        <v>975</v>
      </c>
      <c r="I613" s="3" t="s">
        <v>976</v>
      </c>
      <c r="J613" s="4" t="s">
        <v>776</v>
      </c>
      <c r="K613" s="3" t="s">
        <v>23</v>
      </c>
      <c r="L613" s="4" t="s">
        <v>993</v>
      </c>
    </row>
    <row r="614" spans="1:12" hidden="1">
      <c r="A614" s="3" t="s">
        <v>534</v>
      </c>
      <c r="B614" s="3" t="s">
        <v>356</v>
      </c>
      <c r="C614" s="3" t="s">
        <v>25</v>
      </c>
      <c r="D614" s="3" t="s">
        <v>510</v>
      </c>
      <c r="E614" s="6">
        <v>-2841.11</v>
      </c>
      <c r="F614" s="3" t="s">
        <v>347</v>
      </c>
      <c r="G614" s="4" t="s">
        <v>35</v>
      </c>
      <c r="H614" s="4" t="s">
        <v>477</v>
      </c>
      <c r="I614" s="3" t="s">
        <v>478</v>
      </c>
      <c r="J614" s="4" t="s">
        <v>35</v>
      </c>
      <c r="K614" s="3" t="s">
        <v>23</v>
      </c>
      <c r="L614" s="4" t="s">
        <v>429</v>
      </c>
    </row>
    <row r="615" spans="1:12" hidden="1">
      <c r="A615" s="3" t="s">
        <v>534</v>
      </c>
      <c r="B615" s="3" t="s">
        <v>356</v>
      </c>
      <c r="C615" s="3" t="s">
        <v>25</v>
      </c>
      <c r="D615" s="3" t="s">
        <v>510</v>
      </c>
      <c r="E615" s="6">
        <v>-2824.77</v>
      </c>
      <c r="F615" s="3" t="s">
        <v>347</v>
      </c>
      <c r="G615" s="4" t="s">
        <v>42</v>
      </c>
      <c r="H615" s="4" t="s">
        <v>479</v>
      </c>
      <c r="I615" s="3" t="s">
        <v>480</v>
      </c>
      <c r="J615" s="4" t="s">
        <v>42</v>
      </c>
      <c r="K615" s="3" t="s">
        <v>23</v>
      </c>
      <c r="L615" s="4" t="s">
        <v>284</v>
      </c>
    </row>
    <row r="616" spans="1:12" hidden="1">
      <c r="A616" s="3" t="s">
        <v>534</v>
      </c>
      <c r="B616" s="3" t="s">
        <v>356</v>
      </c>
      <c r="C616" s="3" t="s">
        <v>25</v>
      </c>
      <c r="D616" s="3" t="s">
        <v>510</v>
      </c>
      <c r="E616" s="6">
        <v>-2811.12</v>
      </c>
      <c r="F616" s="3" t="s">
        <v>347</v>
      </c>
      <c r="G616" s="4" t="s">
        <v>56</v>
      </c>
      <c r="H616" s="4" t="s">
        <v>56</v>
      </c>
      <c r="I616" s="3" t="s">
        <v>482</v>
      </c>
      <c r="J616" s="4" t="s">
        <v>529</v>
      </c>
      <c r="K616" s="3" t="s">
        <v>23</v>
      </c>
      <c r="L616" s="4" t="s">
        <v>530</v>
      </c>
    </row>
    <row r="617" spans="1:12" hidden="1">
      <c r="A617" s="3" t="s">
        <v>534</v>
      </c>
      <c r="B617" s="3" t="s">
        <v>356</v>
      </c>
      <c r="C617" s="3" t="s">
        <v>25</v>
      </c>
      <c r="D617" s="3" t="s">
        <v>510</v>
      </c>
      <c r="E617" s="6">
        <v>-2626.85</v>
      </c>
      <c r="F617" s="3" t="s">
        <v>347</v>
      </c>
      <c r="G617" s="4" t="s">
        <v>70</v>
      </c>
      <c r="H617" s="4" t="s">
        <v>484</v>
      </c>
      <c r="I617" s="3" t="s">
        <v>485</v>
      </c>
      <c r="J617" s="4" t="s">
        <v>70</v>
      </c>
      <c r="K617" s="3" t="s">
        <v>23</v>
      </c>
      <c r="L617" s="4" t="s">
        <v>516</v>
      </c>
    </row>
    <row r="618" spans="1:12" hidden="1">
      <c r="A618" s="3" t="s">
        <v>534</v>
      </c>
      <c r="B618" s="3" t="s">
        <v>356</v>
      </c>
      <c r="C618" s="3" t="s">
        <v>25</v>
      </c>
      <c r="D618" s="3" t="s">
        <v>510</v>
      </c>
      <c r="E618" s="6">
        <v>-2666.12</v>
      </c>
      <c r="F618" s="3" t="s">
        <v>347</v>
      </c>
      <c r="G618" s="4" t="s">
        <v>575</v>
      </c>
      <c r="H618" s="4" t="s">
        <v>970</v>
      </c>
      <c r="I618" s="3" t="s">
        <v>971</v>
      </c>
      <c r="J618" s="4" t="s">
        <v>575</v>
      </c>
      <c r="K618" s="3" t="s">
        <v>23</v>
      </c>
      <c r="L618" s="4" t="s">
        <v>582</v>
      </c>
    </row>
    <row r="619" spans="1:12" hidden="1">
      <c r="A619" s="3" t="s">
        <v>534</v>
      </c>
      <c r="B619" s="3" t="s">
        <v>356</v>
      </c>
      <c r="C619" s="3" t="s">
        <v>25</v>
      </c>
      <c r="D619" s="3" t="s">
        <v>510</v>
      </c>
      <c r="E619" s="6">
        <v>-2666.7</v>
      </c>
      <c r="F619" s="3" t="s">
        <v>347</v>
      </c>
      <c r="G619" s="4" t="s">
        <v>675</v>
      </c>
      <c r="H619" s="4" t="s">
        <v>664</v>
      </c>
      <c r="I619" s="3" t="s">
        <v>973</v>
      </c>
      <c r="J619" s="4" t="s">
        <v>675</v>
      </c>
      <c r="K619" s="3" t="s">
        <v>23</v>
      </c>
      <c r="L619" s="4" t="s">
        <v>682</v>
      </c>
    </row>
    <row r="620" spans="1:12" hidden="1">
      <c r="A620" s="3" t="s">
        <v>536</v>
      </c>
      <c r="B620" s="3" t="s">
        <v>358</v>
      </c>
      <c r="C620" s="3" t="s">
        <v>25</v>
      </c>
      <c r="D620" s="3" t="s">
        <v>510</v>
      </c>
      <c r="E620" s="6">
        <v>-1818.74</v>
      </c>
      <c r="F620" s="3" t="s">
        <v>331</v>
      </c>
      <c r="G620" s="4" t="s">
        <v>615</v>
      </c>
      <c r="H620" s="4" t="s">
        <v>865</v>
      </c>
      <c r="I620" s="3" t="s">
        <v>866</v>
      </c>
      <c r="J620" s="4" t="s">
        <v>615</v>
      </c>
      <c r="K620" s="3" t="s">
        <v>23</v>
      </c>
      <c r="L620" s="4" t="s">
        <v>982</v>
      </c>
    </row>
    <row r="621" spans="1:12" hidden="1">
      <c r="A621" s="3" t="s">
        <v>536</v>
      </c>
      <c r="B621" s="3" t="s">
        <v>358</v>
      </c>
      <c r="C621" s="3" t="s">
        <v>25</v>
      </c>
      <c r="D621" s="3" t="s">
        <v>510</v>
      </c>
      <c r="E621" s="6">
        <v>-1812.36</v>
      </c>
      <c r="F621" s="3" t="s">
        <v>331</v>
      </c>
      <c r="G621" s="4" t="s">
        <v>810</v>
      </c>
      <c r="H621" s="4" t="s">
        <v>876</v>
      </c>
      <c r="I621" s="3" t="s">
        <v>877</v>
      </c>
      <c r="J621" s="4" t="s">
        <v>810</v>
      </c>
      <c r="K621" s="3" t="s">
        <v>23</v>
      </c>
      <c r="L621" s="4" t="s">
        <v>816</v>
      </c>
    </row>
    <row r="622" spans="1:12" hidden="1">
      <c r="A622" s="3" t="s">
        <v>536</v>
      </c>
      <c r="B622" s="3" t="s">
        <v>358</v>
      </c>
      <c r="C622" s="3" t="s">
        <v>25</v>
      </c>
      <c r="D622" s="3" t="s">
        <v>510</v>
      </c>
      <c r="E622" s="6">
        <v>-1895.04</v>
      </c>
      <c r="F622" s="3" t="s">
        <v>331</v>
      </c>
      <c r="G622" s="4" t="s">
        <v>121</v>
      </c>
      <c r="H622" s="4" t="s">
        <v>269</v>
      </c>
      <c r="I622" s="3" t="s">
        <v>361</v>
      </c>
      <c r="J622" s="4" t="s">
        <v>121</v>
      </c>
      <c r="K622" s="3" t="s">
        <v>23</v>
      </c>
      <c r="L622" s="4" t="s">
        <v>498</v>
      </c>
    </row>
    <row r="623" spans="1:12" hidden="1">
      <c r="A623" s="3" t="s">
        <v>536</v>
      </c>
      <c r="B623" s="3" t="s">
        <v>358</v>
      </c>
      <c r="C623" s="3" t="s">
        <v>25</v>
      </c>
      <c r="D623" s="3" t="s">
        <v>510</v>
      </c>
      <c r="E623" s="6">
        <v>-1895.04</v>
      </c>
      <c r="F623" s="3" t="s">
        <v>331</v>
      </c>
      <c r="G623" s="4" t="s">
        <v>230</v>
      </c>
      <c r="H623" s="4" t="s">
        <v>146</v>
      </c>
      <c r="I623" s="3" t="s">
        <v>363</v>
      </c>
      <c r="J623" s="4" t="s">
        <v>230</v>
      </c>
      <c r="K623" s="3" t="s">
        <v>23</v>
      </c>
      <c r="L623" s="4" t="s">
        <v>499</v>
      </c>
    </row>
    <row r="624" spans="1:12" hidden="1">
      <c r="A624" s="3" t="s">
        <v>536</v>
      </c>
      <c r="B624" s="3" t="s">
        <v>358</v>
      </c>
      <c r="C624" s="3" t="s">
        <v>25</v>
      </c>
      <c r="D624" s="3" t="s">
        <v>510</v>
      </c>
      <c r="E624" s="6">
        <v>-1818.74</v>
      </c>
      <c r="F624" s="3" t="s">
        <v>331</v>
      </c>
      <c r="G624" s="4" t="s">
        <v>237</v>
      </c>
      <c r="H624" s="4" t="s">
        <v>237</v>
      </c>
      <c r="I624" s="3" t="s">
        <v>365</v>
      </c>
      <c r="J624" s="4" t="s">
        <v>500</v>
      </c>
      <c r="K624" s="3" t="s">
        <v>23</v>
      </c>
      <c r="L624" s="4" t="s">
        <v>501</v>
      </c>
    </row>
    <row r="625" spans="1:12" hidden="1">
      <c r="A625" s="3" t="s">
        <v>536</v>
      </c>
      <c r="B625" s="3" t="s">
        <v>358</v>
      </c>
      <c r="C625" s="3" t="s">
        <v>25</v>
      </c>
      <c r="D625" s="3" t="s">
        <v>510</v>
      </c>
      <c r="E625" s="6">
        <v>-1818.74</v>
      </c>
      <c r="F625" s="3" t="s">
        <v>331</v>
      </c>
      <c r="G625" s="4" t="s">
        <v>244</v>
      </c>
      <c r="H625" s="4" t="s">
        <v>367</v>
      </c>
      <c r="I625" s="3" t="s">
        <v>368</v>
      </c>
      <c r="J625" s="4" t="s">
        <v>244</v>
      </c>
      <c r="K625" s="3" t="s">
        <v>23</v>
      </c>
      <c r="L625" s="4" t="s">
        <v>502</v>
      </c>
    </row>
    <row r="626" spans="1:12" hidden="1">
      <c r="A626" s="3" t="s">
        <v>536</v>
      </c>
      <c r="B626" s="3" t="s">
        <v>358</v>
      </c>
      <c r="C626" s="3" t="s">
        <v>25</v>
      </c>
      <c r="D626" s="3" t="s">
        <v>510</v>
      </c>
      <c r="E626" s="6">
        <v>-1818.74</v>
      </c>
      <c r="F626" s="3" t="s">
        <v>331</v>
      </c>
      <c r="G626" s="4" t="s">
        <v>251</v>
      </c>
      <c r="H626" s="4" t="s">
        <v>370</v>
      </c>
      <c r="I626" s="3" t="s">
        <v>371</v>
      </c>
      <c r="J626" s="4" t="s">
        <v>251</v>
      </c>
      <c r="K626" s="3" t="s">
        <v>23</v>
      </c>
      <c r="L626" s="4" t="s">
        <v>503</v>
      </c>
    </row>
    <row r="627" spans="1:12" hidden="1">
      <c r="A627" s="3" t="s">
        <v>536</v>
      </c>
      <c r="B627" s="3" t="s">
        <v>358</v>
      </c>
      <c r="C627" s="3" t="s">
        <v>25</v>
      </c>
      <c r="D627" s="3" t="s">
        <v>510</v>
      </c>
      <c r="E627" s="6">
        <v>-1818.74</v>
      </c>
      <c r="F627" s="3" t="s">
        <v>331</v>
      </c>
      <c r="G627" s="4" t="s">
        <v>258</v>
      </c>
      <c r="H627" s="4" t="s">
        <v>149</v>
      </c>
      <c r="I627" s="3" t="s">
        <v>373</v>
      </c>
      <c r="J627" s="4" t="s">
        <v>258</v>
      </c>
      <c r="K627" s="3" t="s">
        <v>23</v>
      </c>
      <c r="L627" s="4" t="s">
        <v>153</v>
      </c>
    </row>
    <row r="628" spans="1:12" hidden="1">
      <c r="A628" s="3" t="s">
        <v>536</v>
      </c>
      <c r="B628" s="3" t="s">
        <v>358</v>
      </c>
      <c r="C628" s="3" t="s">
        <v>25</v>
      </c>
      <c r="D628" s="3" t="s">
        <v>510</v>
      </c>
      <c r="E628" s="6">
        <v>-1818.74</v>
      </c>
      <c r="F628" s="3" t="s">
        <v>331</v>
      </c>
      <c r="G628" s="4" t="s">
        <v>557</v>
      </c>
      <c r="H628" s="4" t="s">
        <v>862</v>
      </c>
      <c r="I628" s="3" t="s">
        <v>863</v>
      </c>
      <c r="J628" s="4" t="s">
        <v>980</v>
      </c>
      <c r="K628" s="3" t="s">
        <v>23</v>
      </c>
      <c r="L628" s="4" t="s">
        <v>981</v>
      </c>
    </row>
    <row r="629" spans="1:12" hidden="1">
      <c r="A629" s="3" t="s">
        <v>536</v>
      </c>
      <c r="B629" s="3" t="s">
        <v>358</v>
      </c>
      <c r="C629" s="3" t="s">
        <v>25</v>
      </c>
      <c r="D629" s="3" t="s">
        <v>510</v>
      </c>
      <c r="E629" s="6">
        <v>-1818.74</v>
      </c>
      <c r="F629" s="3" t="s">
        <v>331</v>
      </c>
      <c r="G629" s="4" t="s">
        <v>657</v>
      </c>
      <c r="H629" s="4" t="s">
        <v>868</v>
      </c>
      <c r="I629" s="3" t="s">
        <v>869</v>
      </c>
      <c r="J629" s="4" t="s">
        <v>657</v>
      </c>
      <c r="K629" s="3" t="s">
        <v>23</v>
      </c>
      <c r="L629" s="4" t="s">
        <v>983</v>
      </c>
    </row>
    <row r="630" spans="1:12" hidden="1">
      <c r="A630" s="3" t="s">
        <v>536</v>
      </c>
      <c r="B630" s="3" t="s">
        <v>358</v>
      </c>
      <c r="C630" s="3" t="s">
        <v>25</v>
      </c>
      <c r="D630" s="3" t="s">
        <v>510</v>
      </c>
      <c r="E630" s="6">
        <v>-1818.74</v>
      </c>
      <c r="F630" s="3" t="s">
        <v>331</v>
      </c>
      <c r="G630" s="4" t="s">
        <v>709</v>
      </c>
      <c r="H630" s="4" t="s">
        <v>705</v>
      </c>
      <c r="I630" s="3" t="s">
        <v>871</v>
      </c>
      <c r="J630" s="4" t="s">
        <v>709</v>
      </c>
      <c r="K630" s="3" t="s">
        <v>23</v>
      </c>
      <c r="L630" s="4" t="s">
        <v>984</v>
      </c>
    </row>
    <row r="631" spans="1:12" hidden="1">
      <c r="A631" s="3" t="s">
        <v>536</v>
      </c>
      <c r="B631" s="3" t="s">
        <v>358</v>
      </c>
      <c r="C631" s="3" t="s">
        <v>25</v>
      </c>
      <c r="D631" s="3" t="s">
        <v>510</v>
      </c>
      <c r="E631" s="6">
        <v>-1891.7</v>
      </c>
      <c r="F631" s="3" t="s">
        <v>331</v>
      </c>
      <c r="G631" s="4" t="s">
        <v>759</v>
      </c>
      <c r="H631" s="4" t="s">
        <v>873</v>
      </c>
      <c r="I631" s="3" t="s">
        <v>874</v>
      </c>
      <c r="J631" s="4" t="s">
        <v>759</v>
      </c>
      <c r="K631" s="3" t="s">
        <v>23</v>
      </c>
      <c r="L631" s="4" t="s">
        <v>770</v>
      </c>
    </row>
    <row r="632" spans="1:12" hidden="1">
      <c r="A632" s="3" t="s">
        <v>536</v>
      </c>
      <c r="B632" s="3" t="s">
        <v>358</v>
      </c>
      <c r="C632" s="3" t="s">
        <v>25</v>
      </c>
      <c r="D632" s="3" t="s">
        <v>510</v>
      </c>
      <c r="E632" s="6">
        <v>-1387.49</v>
      </c>
      <c r="F632" s="3" t="s">
        <v>337</v>
      </c>
      <c r="G632" s="4" t="s">
        <v>121</v>
      </c>
      <c r="H632" s="4" t="s">
        <v>269</v>
      </c>
      <c r="I632" s="3" t="s">
        <v>376</v>
      </c>
      <c r="J632" s="4" t="s">
        <v>121</v>
      </c>
      <c r="K632" s="3" t="s">
        <v>23</v>
      </c>
      <c r="L632" s="4" t="s">
        <v>498</v>
      </c>
    </row>
    <row r="633" spans="1:12" hidden="1">
      <c r="A633" s="3" t="s">
        <v>536</v>
      </c>
      <c r="B633" s="3" t="s">
        <v>358</v>
      </c>
      <c r="C633" s="3" t="s">
        <v>25</v>
      </c>
      <c r="D633" s="3" t="s">
        <v>510</v>
      </c>
      <c r="E633" s="6">
        <v>-1237.49</v>
      </c>
      <c r="F633" s="3" t="s">
        <v>337</v>
      </c>
      <c r="G633" s="4" t="s">
        <v>607</v>
      </c>
      <c r="H633" s="4" t="s">
        <v>598</v>
      </c>
      <c r="I633" s="3" t="s">
        <v>883</v>
      </c>
      <c r="J633" s="4" t="s">
        <v>604</v>
      </c>
      <c r="K633" s="3" t="s">
        <v>23</v>
      </c>
      <c r="L633" s="4" t="s">
        <v>607</v>
      </c>
    </row>
    <row r="634" spans="1:12" hidden="1">
      <c r="A634" s="3" t="s">
        <v>536</v>
      </c>
      <c r="B634" s="3" t="s">
        <v>358</v>
      </c>
      <c r="C634" s="3" t="s">
        <v>25</v>
      </c>
      <c r="D634" s="3" t="s">
        <v>510</v>
      </c>
      <c r="E634" s="6">
        <v>-1488.72</v>
      </c>
      <c r="F634" s="3" t="s">
        <v>337</v>
      </c>
      <c r="G634" s="4" t="s">
        <v>724</v>
      </c>
      <c r="H634" s="4" t="s">
        <v>712</v>
      </c>
      <c r="I634" s="3" t="s">
        <v>893</v>
      </c>
      <c r="J634" s="4" t="s">
        <v>716</v>
      </c>
      <c r="K634" s="3" t="s">
        <v>23</v>
      </c>
      <c r="L634" s="4" t="s">
        <v>724</v>
      </c>
    </row>
    <row r="635" spans="1:12" hidden="1">
      <c r="A635" s="3" t="s">
        <v>536</v>
      </c>
      <c r="B635" s="3" t="s">
        <v>358</v>
      </c>
      <c r="C635" s="3" t="s">
        <v>25</v>
      </c>
      <c r="D635" s="3" t="s">
        <v>510</v>
      </c>
      <c r="E635" s="6">
        <v>-1588.72</v>
      </c>
      <c r="F635" s="3" t="s">
        <v>337</v>
      </c>
      <c r="G635" s="4" t="s">
        <v>852</v>
      </c>
      <c r="H635" s="4" t="s">
        <v>842</v>
      </c>
      <c r="I635" s="3" t="s">
        <v>902</v>
      </c>
      <c r="J635" s="4" t="s">
        <v>846</v>
      </c>
      <c r="K635" s="3" t="s">
        <v>23</v>
      </c>
      <c r="L635" s="4" t="s">
        <v>852</v>
      </c>
    </row>
    <row r="636" spans="1:12" hidden="1">
      <c r="A636" s="3" t="s">
        <v>536</v>
      </c>
      <c r="B636" s="3" t="s">
        <v>358</v>
      </c>
      <c r="C636" s="3" t="s">
        <v>25</v>
      </c>
      <c r="D636" s="3" t="s">
        <v>510</v>
      </c>
      <c r="E636" s="6">
        <v>-1387.49</v>
      </c>
      <c r="F636" s="3" t="s">
        <v>337</v>
      </c>
      <c r="G636" s="4" t="s">
        <v>160</v>
      </c>
      <c r="H636" s="4" t="s">
        <v>156</v>
      </c>
      <c r="I636" s="3" t="s">
        <v>378</v>
      </c>
      <c r="J636" s="4" t="s">
        <v>274</v>
      </c>
      <c r="K636" s="3" t="s">
        <v>23</v>
      </c>
      <c r="L636" s="4" t="s">
        <v>160</v>
      </c>
    </row>
    <row r="637" spans="1:12" hidden="1">
      <c r="A637" s="3" t="s">
        <v>536</v>
      </c>
      <c r="B637" s="3" t="s">
        <v>358</v>
      </c>
      <c r="C637" s="3" t="s">
        <v>25</v>
      </c>
      <c r="D637" s="3" t="s">
        <v>510</v>
      </c>
      <c r="E637" s="6">
        <v>-1187.49</v>
      </c>
      <c r="F637" s="3" t="s">
        <v>337</v>
      </c>
      <c r="G637" s="4" t="s">
        <v>146</v>
      </c>
      <c r="H637" s="4" t="s">
        <v>142</v>
      </c>
      <c r="I637" s="3" t="s">
        <v>380</v>
      </c>
      <c r="J637" s="4" t="s">
        <v>279</v>
      </c>
      <c r="K637" s="3" t="s">
        <v>23</v>
      </c>
      <c r="L637" s="4" t="s">
        <v>146</v>
      </c>
    </row>
    <row r="638" spans="1:12" hidden="1">
      <c r="A638" s="3" t="s">
        <v>536</v>
      </c>
      <c r="B638" s="3" t="s">
        <v>358</v>
      </c>
      <c r="C638" s="3" t="s">
        <v>25</v>
      </c>
      <c r="D638" s="3" t="s">
        <v>510</v>
      </c>
      <c r="E638" s="6">
        <v>-1187.49</v>
      </c>
      <c r="F638" s="3" t="s">
        <v>337</v>
      </c>
      <c r="G638" s="4" t="s">
        <v>185</v>
      </c>
      <c r="H638" s="4" t="s">
        <v>284</v>
      </c>
      <c r="I638" s="3" t="s">
        <v>382</v>
      </c>
      <c r="J638" s="4" t="s">
        <v>185</v>
      </c>
      <c r="K638" s="3" t="s">
        <v>23</v>
      </c>
      <c r="L638" s="4" t="s">
        <v>504</v>
      </c>
    </row>
    <row r="639" spans="1:12" hidden="1">
      <c r="A639" s="3" t="s">
        <v>536</v>
      </c>
      <c r="B639" s="3" t="s">
        <v>358</v>
      </c>
      <c r="C639" s="3" t="s">
        <v>25</v>
      </c>
      <c r="D639" s="3" t="s">
        <v>510</v>
      </c>
      <c r="E639" s="6">
        <v>-1187.49</v>
      </c>
      <c r="F639" s="3" t="s">
        <v>337</v>
      </c>
      <c r="G639" s="4" t="s">
        <v>49</v>
      </c>
      <c r="H639" s="4" t="s">
        <v>289</v>
      </c>
      <c r="I639" s="3" t="s">
        <v>384</v>
      </c>
      <c r="J639" s="4" t="s">
        <v>49</v>
      </c>
      <c r="K639" s="3" t="s">
        <v>23</v>
      </c>
      <c r="L639" s="4" t="s">
        <v>505</v>
      </c>
    </row>
    <row r="640" spans="1:12" hidden="1">
      <c r="A640" s="3" t="s">
        <v>536</v>
      </c>
      <c r="B640" s="3" t="s">
        <v>358</v>
      </c>
      <c r="C640" s="3" t="s">
        <v>25</v>
      </c>
      <c r="D640" s="3" t="s">
        <v>510</v>
      </c>
      <c r="E640" s="6">
        <v>-1187.49</v>
      </c>
      <c r="F640" s="3" t="s">
        <v>337</v>
      </c>
      <c r="G640" s="4" t="s">
        <v>179</v>
      </c>
      <c r="H640" s="4" t="s">
        <v>89</v>
      </c>
      <c r="I640" s="3" t="s">
        <v>386</v>
      </c>
      <c r="J640" s="4" t="s">
        <v>93</v>
      </c>
      <c r="K640" s="3" t="s">
        <v>23</v>
      </c>
      <c r="L640" s="4" t="s">
        <v>179</v>
      </c>
    </row>
    <row r="641" spans="1:12" hidden="1">
      <c r="A641" s="3" t="s">
        <v>536</v>
      </c>
      <c r="B641" s="3" t="s">
        <v>358</v>
      </c>
      <c r="C641" s="3" t="s">
        <v>25</v>
      </c>
      <c r="D641" s="3" t="s">
        <v>510</v>
      </c>
      <c r="E641" s="6">
        <v>-1237.49</v>
      </c>
      <c r="F641" s="3" t="s">
        <v>337</v>
      </c>
      <c r="G641" s="4" t="s">
        <v>133</v>
      </c>
      <c r="H641" s="4" t="s">
        <v>52</v>
      </c>
      <c r="I641" s="3" t="s">
        <v>388</v>
      </c>
      <c r="J641" s="4" t="s">
        <v>298</v>
      </c>
      <c r="K641" s="3" t="s">
        <v>23</v>
      </c>
      <c r="L641" s="4" t="s">
        <v>133</v>
      </c>
    </row>
    <row r="642" spans="1:12" hidden="1">
      <c r="A642" s="3" t="s">
        <v>536</v>
      </c>
      <c r="B642" s="3" t="s">
        <v>358</v>
      </c>
      <c r="C642" s="3" t="s">
        <v>25</v>
      </c>
      <c r="D642" s="3" t="s">
        <v>510</v>
      </c>
      <c r="E642" s="6">
        <v>-1237.49</v>
      </c>
      <c r="F642" s="3" t="s">
        <v>337</v>
      </c>
      <c r="G642" s="4" t="s">
        <v>174</v>
      </c>
      <c r="H642" s="4" t="s">
        <v>170</v>
      </c>
      <c r="I642" s="3" t="s">
        <v>390</v>
      </c>
      <c r="J642" s="4" t="s">
        <v>96</v>
      </c>
      <c r="K642" s="3" t="s">
        <v>23</v>
      </c>
      <c r="L642" s="4" t="s">
        <v>174</v>
      </c>
    </row>
    <row r="643" spans="1:12" hidden="1">
      <c r="A643" s="3" t="s">
        <v>536</v>
      </c>
      <c r="B643" s="3" t="s">
        <v>358</v>
      </c>
      <c r="C643" s="3" t="s">
        <v>25</v>
      </c>
      <c r="D643" s="3" t="s">
        <v>510</v>
      </c>
      <c r="E643" s="6">
        <v>-1237.49</v>
      </c>
      <c r="F643" s="3" t="s">
        <v>337</v>
      </c>
      <c r="G643" s="4" t="s">
        <v>128</v>
      </c>
      <c r="H643" s="4" t="s">
        <v>124</v>
      </c>
      <c r="I643" s="3" t="s">
        <v>392</v>
      </c>
      <c r="J643" s="4" t="s">
        <v>307</v>
      </c>
      <c r="K643" s="3" t="s">
        <v>23</v>
      </c>
      <c r="L643" s="4" t="s">
        <v>128</v>
      </c>
    </row>
    <row r="644" spans="1:12" hidden="1">
      <c r="A644" s="3" t="s">
        <v>536</v>
      </c>
      <c r="B644" s="3" t="s">
        <v>358</v>
      </c>
      <c r="C644" s="3" t="s">
        <v>25</v>
      </c>
      <c r="D644" s="3" t="s">
        <v>510</v>
      </c>
      <c r="E644" s="6">
        <v>-1237.49</v>
      </c>
      <c r="F644" s="3" t="s">
        <v>337</v>
      </c>
      <c r="G644" s="4" t="s">
        <v>167</v>
      </c>
      <c r="H644" s="4" t="s">
        <v>103</v>
      </c>
      <c r="I644" s="3" t="s">
        <v>394</v>
      </c>
      <c r="J644" s="4" t="s">
        <v>167</v>
      </c>
      <c r="K644" s="3" t="s">
        <v>23</v>
      </c>
      <c r="L644" s="4" t="s">
        <v>506</v>
      </c>
    </row>
    <row r="645" spans="1:12" hidden="1">
      <c r="A645" s="3" t="s">
        <v>536</v>
      </c>
      <c r="B645" s="3" t="s">
        <v>358</v>
      </c>
      <c r="C645" s="3" t="s">
        <v>25</v>
      </c>
      <c r="D645" s="3" t="s">
        <v>510</v>
      </c>
      <c r="E645" s="6">
        <v>-1237.49</v>
      </c>
      <c r="F645" s="3" t="s">
        <v>337</v>
      </c>
      <c r="G645" s="4" t="s">
        <v>153</v>
      </c>
      <c r="H645" s="4" t="s">
        <v>149</v>
      </c>
      <c r="I645" s="3" t="s">
        <v>397</v>
      </c>
      <c r="J645" s="4" t="s">
        <v>258</v>
      </c>
      <c r="K645" s="3" t="s">
        <v>23</v>
      </c>
      <c r="L645" s="4" t="s">
        <v>153</v>
      </c>
    </row>
    <row r="646" spans="1:12" hidden="1">
      <c r="A646" s="3" t="s">
        <v>536</v>
      </c>
      <c r="B646" s="3" t="s">
        <v>358</v>
      </c>
      <c r="C646" s="3" t="s">
        <v>25</v>
      </c>
      <c r="D646" s="3" t="s">
        <v>510</v>
      </c>
      <c r="E646" s="6">
        <v>-1237.49</v>
      </c>
      <c r="F646" s="3" t="s">
        <v>337</v>
      </c>
      <c r="G646" s="4" t="s">
        <v>192</v>
      </c>
      <c r="H646" s="4" t="s">
        <v>188</v>
      </c>
      <c r="I646" s="3" t="s">
        <v>399</v>
      </c>
      <c r="J646" s="4" t="s">
        <v>320</v>
      </c>
      <c r="K646" s="3" t="s">
        <v>23</v>
      </c>
      <c r="L646" s="4" t="s">
        <v>192</v>
      </c>
    </row>
    <row r="647" spans="1:12" hidden="1">
      <c r="A647" s="3" t="s">
        <v>536</v>
      </c>
      <c r="B647" s="3" t="s">
        <v>358</v>
      </c>
      <c r="C647" s="3" t="s">
        <v>25</v>
      </c>
      <c r="D647" s="3" t="s">
        <v>510</v>
      </c>
      <c r="E647" s="6">
        <v>-1237.49</v>
      </c>
      <c r="F647" s="3" t="s">
        <v>337</v>
      </c>
      <c r="G647" s="4" t="s">
        <v>557</v>
      </c>
      <c r="H647" s="4" t="s">
        <v>560</v>
      </c>
      <c r="I647" s="3" t="s">
        <v>879</v>
      </c>
      <c r="J647" s="4" t="s">
        <v>568</v>
      </c>
      <c r="K647" s="3" t="s">
        <v>23</v>
      </c>
      <c r="L647" s="4" t="s">
        <v>557</v>
      </c>
    </row>
    <row r="648" spans="1:12" hidden="1">
      <c r="A648" s="3" t="s">
        <v>536</v>
      </c>
      <c r="B648" s="3" t="s">
        <v>358</v>
      </c>
      <c r="C648" s="3" t="s">
        <v>25</v>
      </c>
      <c r="D648" s="3" t="s">
        <v>510</v>
      </c>
      <c r="E648" s="6">
        <v>-1237.49</v>
      </c>
      <c r="F648" s="3" t="s">
        <v>337</v>
      </c>
      <c r="G648" s="4" t="s">
        <v>586</v>
      </c>
      <c r="H648" s="4" t="s">
        <v>582</v>
      </c>
      <c r="I648" s="3" t="s">
        <v>881</v>
      </c>
      <c r="J648" s="4" t="s">
        <v>591</v>
      </c>
      <c r="K648" s="3" t="s">
        <v>23</v>
      </c>
      <c r="L648" s="4" t="s">
        <v>586</v>
      </c>
    </row>
    <row r="649" spans="1:12" hidden="1">
      <c r="A649" s="3" t="s">
        <v>536</v>
      </c>
      <c r="B649" s="3" t="s">
        <v>358</v>
      </c>
      <c r="C649" s="3" t="s">
        <v>25</v>
      </c>
      <c r="D649" s="3" t="s">
        <v>510</v>
      </c>
      <c r="E649" s="6">
        <v>-1237.49</v>
      </c>
      <c r="F649" s="3" t="s">
        <v>337</v>
      </c>
      <c r="G649" s="4" t="s">
        <v>622</v>
      </c>
      <c r="H649" s="4" t="s">
        <v>637</v>
      </c>
      <c r="I649" s="3" t="s">
        <v>885</v>
      </c>
      <c r="J649" s="4" t="s">
        <v>622</v>
      </c>
      <c r="K649" s="3" t="s">
        <v>23</v>
      </c>
      <c r="L649" s="4" t="s">
        <v>985</v>
      </c>
    </row>
    <row r="650" spans="1:12" hidden="1">
      <c r="A650" s="3" t="s">
        <v>536</v>
      </c>
      <c r="B650" s="3" t="s">
        <v>358</v>
      </c>
      <c r="C650" s="3" t="s">
        <v>25</v>
      </c>
      <c r="D650" s="3" t="s">
        <v>510</v>
      </c>
      <c r="E650" s="6">
        <v>-1237.49</v>
      </c>
      <c r="F650" s="3" t="s">
        <v>337</v>
      </c>
      <c r="G650" s="4" t="s">
        <v>664</v>
      </c>
      <c r="H650" s="4" t="s">
        <v>660</v>
      </c>
      <c r="I650" s="3" t="s">
        <v>887</v>
      </c>
      <c r="J650" s="4" t="s">
        <v>669</v>
      </c>
      <c r="K650" s="3" t="s">
        <v>23</v>
      </c>
      <c r="L650" s="4" t="s">
        <v>664</v>
      </c>
    </row>
    <row r="651" spans="1:12" hidden="1">
      <c r="A651" s="3" t="s">
        <v>536</v>
      </c>
      <c r="B651" s="3" t="s">
        <v>358</v>
      </c>
      <c r="C651" s="3" t="s">
        <v>25</v>
      </c>
      <c r="D651" s="3" t="s">
        <v>510</v>
      </c>
      <c r="E651" s="6">
        <v>-1237.73</v>
      </c>
      <c r="F651" s="3" t="s">
        <v>337</v>
      </c>
      <c r="G651" s="4" t="s">
        <v>699</v>
      </c>
      <c r="H651" s="4" t="s">
        <v>688</v>
      </c>
      <c r="I651" s="3" t="s">
        <v>889</v>
      </c>
      <c r="J651" s="4" t="s">
        <v>699</v>
      </c>
      <c r="K651" s="3" t="s">
        <v>23</v>
      </c>
      <c r="L651" s="4" t="s">
        <v>692</v>
      </c>
    </row>
    <row r="652" spans="1:12" hidden="1">
      <c r="A652" s="3" t="s">
        <v>536</v>
      </c>
      <c r="B652" s="3" t="s">
        <v>358</v>
      </c>
      <c r="C652" s="3" t="s">
        <v>25</v>
      </c>
      <c r="D652" s="3" t="s">
        <v>510</v>
      </c>
      <c r="E652" s="6">
        <v>-1488.72</v>
      </c>
      <c r="F652" s="3" t="s">
        <v>337</v>
      </c>
      <c r="G652" s="4" t="s">
        <v>741</v>
      </c>
      <c r="H652" s="4" t="s">
        <v>737</v>
      </c>
      <c r="I652" s="3" t="s">
        <v>893</v>
      </c>
      <c r="J652" s="4" t="s">
        <v>746</v>
      </c>
      <c r="K652" s="3" t="s">
        <v>23</v>
      </c>
      <c r="L652" s="4" t="s">
        <v>741</v>
      </c>
    </row>
    <row r="653" spans="1:12" hidden="1">
      <c r="A653" s="3" t="s">
        <v>536</v>
      </c>
      <c r="B653" s="3" t="s">
        <v>358</v>
      </c>
      <c r="C653" s="3" t="s">
        <v>25</v>
      </c>
      <c r="D653" s="3" t="s">
        <v>510</v>
      </c>
      <c r="E653" s="6">
        <v>-1488.72</v>
      </c>
      <c r="F653" s="3" t="s">
        <v>337</v>
      </c>
      <c r="G653" s="4" t="s">
        <v>765</v>
      </c>
      <c r="H653" s="4" t="s">
        <v>759</v>
      </c>
      <c r="I653" s="3" t="s">
        <v>896</v>
      </c>
      <c r="J653" s="4" t="s">
        <v>770</v>
      </c>
      <c r="K653" s="3" t="s">
        <v>23</v>
      </c>
      <c r="L653" s="4" t="s">
        <v>765</v>
      </c>
    </row>
    <row r="654" spans="1:12" hidden="1">
      <c r="A654" s="3" t="s">
        <v>536</v>
      </c>
      <c r="B654" s="3" t="s">
        <v>358</v>
      </c>
      <c r="C654" s="3" t="s">
        <v>25</v>
      </c>
      <c r="D654" s="3" t="s">
        <v>510</v>
      </c>
      <c r="E654" s="6">
        <v>-1588.72</v>
      </c>
      <c r="F654" s="3" t="s">
        <v>337</v>
      </c>
      <c r="G654" s="4" t="s">
        <v>787</v>
      </c>
      <c r="H654" s="4" t="s">
        <v>792</v>
      </c>
      <c r="I654" s="3" t="s">
        <v>898</v>
      </c>
      <c r="J654" s="4" t="s">
        <v>787</v>
      </c>
      <c r="K654" s="3" t="s">
        <v>23</v>
      </c>
      <c r="L654" s="4" t="s">
        <v>986</v>
      </c>
    </row>
    <row r="655" spans="1:12" hidden="1">
      <c r="A655" s="3" t="s">
        <v>536</v>
      </c>
      <c r="B655" s="3" t="s">
        <v>358</v>
      </c>
      <c r="C655" s="3" t="s">
        <v>25</v>
      </c>
      <c r="D655" s="3" t="s">
        <v>510</v>
      </c>
      <c r="E655" s="6">
        <v>-1588.72</v>
      </c>
      <c r="F655" s="3" t="s">
        <v>337</v>
      </c>
      <c r="G655" s="4" t="s">
        <v>822</v>
      </c>
      <c r="H655" s="4" t="s">
        <v>810</v>
      </c>
      <c r="I655" s="3" t="s">
        <v>900</v>
      </c>
      <c r="J655" s="4" t="s">
        <v>816</v>
      </c>
      <c r="K655" s="3" t="s">
        <v>23</v>
      </c>
      <c r="L655" s="4" t="s">
        <v>822</v>
      </c>
    </row>
    <row r="656" spans="1:12" hidden="1">
      <c r="A656" s="3" t="s">
        <v>536</v>
      </c>
      <c r="B656" s="3" t="s">
        <v>358</v>
      </c>
      <c r="C656" s="3" t="s">
        <v>25</v>
      </c>
      <c r="D656" s="3" t="s">
        <v>510</v>
      </c>
      <c r="E656" s="6">
        <v>-2770.08</v>
      </c>
      <c r="F656" s="3" t="s">
        <v>339</v>
      </c>
      <c r="G656" s="4" t="s">
        <v>859</v>
      </c>
      <c r="H656" s="4" t="s">
        <v>911</v>
      </c>
      <c r="I656" s="3" t="s">
        <v>912</v>
      </c>
      <c r="J656" s="4" t="s">
        <v>859</v>
      </c>
      <c r="K656" s="3" t="s">
        <v>23</v>
      </c>
      <c r="L656" s="4" t="s">
        <v>989</v>
      </c>
    </row>
    <row r="657" spans="1:12" hidden="1">
      <c r="A657" s="3" t="s">
        <v>536</v>
      </c>
      <c r="B657" s="3" t="s">
        <v>358</v>
      </c>
      <c r="C657" s="3" t="s">
        <v>25</v>
      </c>
      <c r="D657" s="3" t="s">
        <v>510</v>
      </c>
      <c r="E657" s="6">
        <v>-3293.07</v>
      </c>
      <c r="F657" s="3" t="s">
        <v>339</v>
      </c>
      <c r="G657" s="4" t="s">
        <v>79</v>
      </c>
      <c r="H657" s="4" t="s">
        <v>404</v>
      </c>
      <c r="I657" s="3" t="s">
        <v>405</v>
      </c>
      <c r="J657" s="4" t="s">
        <v>79</v>
      </c>
      <c r="K657" s="3" t="s">
        <v>23</v>
      </c>
      <c r="L657" s="4" t="s">
        <v>427</v>
      </c>
    </row>
    <row r="658" spans="1:12" hidden="1">
      <c r="A658" s="3" t="s">
        <v>536</v>
      </c>
      <c r="B658" s="3" t="s">
        <v>358</v>
      </c>
      <c r="C658" s="3" t="s">
        <v>25</v>
      </c>
      <c r="D658" s="3" t="s">
        <v>510</v>
      </c>
      <c r="E658" s="6">
        <v>-3118.36</v>
      </c>
      <c r="F658" s="3" t="s">
        <v>339</v>
      </c>
      <c r="G658" s="4" t="s">
        <v>86</v>
      </c>
      <c r="H658" s="4" t="s">
        <v>195</v>
      </c>
      <c r="I658" s="3" t="s">
        <v>406</v>
      </c>
      <c r="J658" s="4" t="s">
        <v>86</v>
      </c>
      <c r="K658" s="3" t="s">
        <v>23</v>
      </c>
      <c r="L658" s="4" t="s">
        <v>199</v>
      </c>
    </row>
    <row r="659" spans="1:12" hidden="1">
      <c r="A659" s="3" t="s">
        <v>536</v>
      </c>
      <c r="B659" s="3" t="s">
        <v>358</v>
      </c>
      <c r="C659" s="3" t="s">
        <v>25</v>
      </c>
      <c r="D659" s="3" t="s">
        <v>510</v>
      </c>
      <c r="E659" s="6">
        <v>-3137.52</v>
      </c>
      <c r="F659" s="3" t="s">
        <v>339</v>
      </c>
      <c r="G659" s="4" t="s">
        <v>93</v>
      </c>
      <c r="H659" s="4" t="s">
        <v>93</v>
      </c>
      <c r="I659" s="3" t="s">
        <v>407</v>
      </c>
      <c r="J659" s="4" t="s">
        <v>179</v>
      </c>
      <c r="K659" s="3" t="s">
        <v>23</v>
      </c>
      <c r="L659" s="4" t="s">
        <v>507</v>
      </c>
    </row>
    <row r="660" spans="1:12" hidden="1">
      <c r="A660" s="3" t="s">
        <v>536</v>
      </c>
      <c r="B660" s="3" t="s">
        <v>358</v>
      </c>
      <c r="C660" s="3" t="s">
        <v>25</v>
      </c>
      <c r="D660" s="3" t="s">
        <v>510</v>
      </c>
      <c r="E660" s="6">
        <v>-2795.19</v>
      </c>
      <c r="F660" s="3" t="s">
        <v>339</v>
      </c>
      <c r="G660" s="4" t="s">
        <v>100</v>
      </c>
      <c r="H660" s="4" t="s">
        <v>408</v>
      </c>
      <c r="I660" s="3" t="s">
        <v>409</v>
      </c>
      <c r="J660" s="4" t="s">
        <v>100</v>
      </c>
      <c r="K660" s="3" t="s">
        <v>23</v>
      </c>
      <c r="L660" s="4" t="s">
        <v>434</v>
      </c>
    </row>
    <row r="661" spans="1:12" hidden="1">
      <c r="A661" s="3" t="s">
        <v>536</v>
      </c>
      <c r="B661" s="3" t="s">
        <v>358</v>
      </c>
      <c r="C661" s="3" t="s">
        <v>25</v>
      </c>
      <c r="D661" s="3" t="s">
        <v>510</v>
      </c>
      <c r="E661" s="6">
        <v>-2795.19</v>
      </c>
      <c r="F661" s="3" t="s">
        <v>339</v>
      </c>
      <c r="G661" s="4" t="s">
        <v>107</v>
      </c>
      <c r="H661" s="4" t="s">
        <v>410</v>
      </c>
      <c r="I661" s="3" t="s">
        <v>411</v>
      </c>
      <c r="J661" s="4" t="s">
        <v>107</v>
      </c>
      <c r="K661" s="3" t="s">
        <v>23</v>
      </c>
      <c r="L661" s="4" t="s">
        <v>395</v>
      </c>
    </row>
    <row r="662" spans="1:12" hidden="1">
      <c r="A662" s="3" t="s">
        <v>536</v>
      </c>
      <c r="B662" s="3" t="s">
        <v>358</v>
      </c>
      <c r="C662" s="3" t="s">
        <v>25</v>
      </c>
      <c r="D662" s="3" t="s">
        <v>510</v>
      </c>
      <c r="E662" s="6">
        <v>-2797.98</v>
      </c>
      <c r="F662" s="3" t="s">
        <v>339</v>
      </c>
      <c r="G662" s="4" t="s">
        <v>114</v>
      </c>
      <c r="H662" s="4" t="s">
        <v>114</v>
      </c>
      <c r="I662" s="3" t="s">
        <v>413</v>
      </c>
      <c r="J662" s="4" t="s">
        <v>475</v>
      </c>
      <c r="K662" s="3" t="s">
        <v>23</v>
      </c>
      <c r="L662" s="4" t="s">
        <v>508</v>
      </c>
    </row>
    <row r="663" spans="1:12" hidden="1">
      <c r="A663" s="3" t="s">
        <v>536</v>
      </c>
      <c r="B663" s="3" t="s">
        <v>358</v>
      </c>
      <c r="C663" s="3" t="s">
        <v>25</v>
      </c>
      <c r="D663" s="3" t="s">
        <v>510</v>
      </c>
      <c r="E663" s="6">
        <v>-2796.82</v>
      </c>
      <c r="F663" s="3" t="s">
        <v>339</v>
      </c>
      <c r="G663" s="4" t="s">
        <v>598</v>
      </c>
      <c r="H663" s="4" t="s">
        <v>903</v>
      </c>
      <c r="I663" s="3" t="s">
        <v>904</v>
      </c>
      <c r="J663" s="4" t="s">
        <v>598</v>
      </c>
      <c r="K663" s="3" t="s">
        <v>23</v>
      </c>
      <c r="L663" s="4" t="s">
        <v>604</v>
      </c>
    </row>
    <row r="664" spans="1:12" hidden="1">
      <c r="A664" s="3" t="s">
        <v>536</v>
      </c>
      <c r="B664" s="3" t="s">
        <v>358</v>
      </c>
      <c r="C664" s="3" t="s">
        <v>25</v>
      </c>
      <c r="D664" s="3" t="s">
        <v>510</v>
      </c>
      <c r="E664" s="6">
        <v>-2797.99</v>
      </c>
      <c r="F664" s="3" t="s">
        <v>339</v>
      </c>
      <c r="G664" s="4" t="s">
        <v>644</v>
      </c>
      <c r="H664" s="4" t="s">
        <v>905</v>
      </c>
      <c r="I664" s="3" t="s">
        <v>906</v>
      </c>
      <c r="J664" s="4" t="s">
        <v>644</v>
      </c>
      <c r="K664" s="3" t="s">
        <v>23</v>
      </c>
      <c r="L664" s="4" t="s">
        <v>650</v>
      </c>
    </row>
    <row r="665" spans="1:12" hidden="1">
      <c r="A665" s="3" t="s">
        <v>536</v>
      </c>
      <c r="B665" s="3" t="s">
        <v>358</v>
      </c>
      <c r="C665" s="3" t="s">
        <v>25</v>
      </c>
      <c r="D665" s="3" t="s">
        <v>510</v>
      </c>
      <c r="E665" s="6">
        <v>-2811.77</v>
      </c>
      <c r="F665" s="3" t="s">
        <v>339</v>
      </c>
      <c r="G665" s="4" t="s">
        <v>692</v>
      </c>
      <c r="H665" s="4" t="s">
        <v>692</v>
      </c>
      <c r="I665" s="3" t="s">
        <v>907</v>
      </c>
      <c r="J665" s="4" t="s">
        <v>978</v>
      </c>
      <c r="K665" s="3" t="s">
        <v>23</v>
      </c>
      <c r="L665" s="4" t="s">
        <v>987</v>
      </c>
    </row>
    <row r="666" spans="1:12" hidden="1">
      <c r="A666" s="3" t="s">
        <v>536</v>
      </c>
      <c r="B666" s="3" t="s">
        <v>358</v>
      </c>
      <c r="C666" s="3" t="s">
        <v>25</v>
      </c>
      <c r="D666" s="3" t="s">
        <v>510</v>
      </c>
      <c r="E666" s="6">
        <v>-2780.96</v>
      </c>
      <c r="F666" s="3" t="s">
        <v>339</v>
      </c>
      <c r="G666" s="4" t="s">
        <v>752</v>
      </c>
      <c r="H666" s="4" t="s">
        <v>752</v>
      </c>
      <c r="I666" s="3" t="s">
        <v>908</v>
      </c>
      <c r="J666" s="4" t="s">
        <v>979</v>
      </c>
      <c r="K666" s="3" t="s">
        <v>23</v>
      </c>
      <c r="L666" s="4" t="s">
        <v>755</v>
      </c>
    </row>
    <row r="667" spans="1:12" hidden="1">
      <c r="A667" s="3" t="s">
        <v>536</v>
      </c>
      <c r="B667" s="3" t="s">
        <v>358</v>
      </c>
      <c r="C667" s="3" t="s">
        <v>25</v>
      </c>
      <c r="D667" s="3" t="s">
        <v>510</v>
      </c>
      <c r="E667" s="6">
        <v>-2770.08</v>
      </c>
      <c r="F667" s="3" t="s">
        <v>339</v>
      </c>
      <c r="G667" s="4" t="s">
        <v>798</v>
      </c>
      <c r="H667" s="4" t="s">
        <v>798</v>
      </c>
      <c r="I667" s="3" t="s">
        <v>909</v>
      </c>
      <c r="J667" s="4" t="s">
        <v>988</v>
      </c>
      <c r="K667" s="3" t="s">
        <v>23</v>
      </c>
      <c r="L667" s="4" t="s">
        <v>806</v>
      </c>
    </row>
    <row r="668" spans="1:12" hidden="1">
      <c r="A668" s="3" t="s">
        <v>536</v>
      </c>
      <c r="B668" s="3" t="s">
        <v>358</v>
      </c>
      <c r="C668" s="3" t="s">
        <v>25</v>
      </c>
      <c r="D668" s="3" t="s">
        <v>510</v>
      </c>
      <c r="E668" s="6">
        <v>-281.60000000000002</v>
      </c>
      <c r="F668" s="3" t="s">
        <v>333</v>
      </c>
      <c r="G668" s="4" t="s">
        <v>258</v>
      </c>
      <c r="H668" s="4" t="s">
        <v>149</v>
      </c>
      <c r="I668" s="3" t="s">
        <v>423</v>
      </c>
      <c r="J668" s="4" t="s">
        <v>258</v>
      </c>
      <c r="K668" s="3" t="s">
        <v>23</v>
      </c>
      <c r="L668" s="4" t="s">
        <v>153</v>
      </c>
    </row>
    <row r="669" spans="1:12">
      <c r="A669" s="3" t="s">
        <v>536</v>
      </c>
      <c r="B669" s="3" t="s">
        <v>358</v>
      </c>
      <c r="C669" s="3" t="s">
        <v>25</v>
      </c>
      <c r="D669" s="3" t="s">
        <v>510</v>
      </c>
      <c r="E669" s="6">
        <v>281.60000000000002</v>
      </c>
      <c r="F669" s="3" t="s">
        <v>333</v>
      </c>
      <c r="G669" s="4" t="s">
        <v>557</v>
      </c>
      <c r="H669" s="4" t="s">
        <v>915</v>
      </c>
      <c r="I669" s="3" t="s">
        <v>913</v>
      </c>
      <c r="J669" s="4" t="s">
        <v>903</v>
      </c>
      <c r="K669" s="3" t="s">
        <v>23</v>
      </c>
      <c r="L669" s="4" t="s">
        <v>598</v>
      </c>
    </row>
    <row r="670" spans="1:12" hidden="1">
      <c r="A670" s="3" t="s">
        <v>536</v>
      </c>
      <c r="B670" s="3" t="s">
        <v>358</v>
      </c>
      <c r="C670" s="3" t="s">
        <v>25</v>
      </c>
      <c r="D670" s="3" t="s">
        <v>510</v>
      </c>
      <c r="E670" s="6">
        <v>-281.60000000000002</v>
      </c>
      <c r="F670" s="3" t="s">
        <v>333</v>
      </c>
      <c r="G670" s="4" t="s">
        <v>916</v>
      </c>
      <c r="H670" s="4" t="s">
        <v>598</v>
      </c>
      <c r="I670" s="3" t="s">
        <v>917</v>
      </c>
      <c r="J670" s="4" t="s">
        <v>604</v>
      </c>
      <c r="K670" s="3" t="s">
        <v>23</v>
      </c>
      <c r="L670" s="4" t="s">
        <v>607</v>
      </c>
    </row>
    <row r="671" spans="1:12" hidden="1">
      <c r="A671" s="3" t="s">
        <v>536</v>
      </c>
      <c r="B671" s="3" t="s">
        <v>358</v>
      </c>
      <c r="C671" s="3" t="s">
        <v>25</v>
      </c>
      <c r="D671" s="3" t="s">
        <v>510</v>
      </c>
      <c r="E671" s="6">
        <v>-345.22</v>
      </c>
      <c r="F671" s="3" t="s">
        <v>333</v>
      </c>
      <c r="G671" s="4" t="s">
        <v>121</v>
      </c>
      <c r="H671" s="4" t="s">
        <v>417</v>
      </c>
      <c r="I671" s="3" t="s">
        <v>418</v>
      </c>
      <c r="J671" s="4" t="s">
        <v>117</v>
      </c>
      <c r="K671" s="3" t="s">
        <v>23</v>
      </c>
      <c r="L671" s="4" t="s">
        <v>269</v>
      </c>
    </row>
    <row r="672" spans="1:12" hidden="1">
      <c r="A672" s="3" t="s">
        <v>536</v>
      </c>
      <c r="B672" s="3" t="s">
        <v>358</v>
      </c>
      <c r="C672" s="3" t="s">
        <v>25</v>
      </c>
      <c r="D672" s="3" t="s">
        <v>510</v>
      </c>
      <c r="E672" s="6">
        <v>-346.61</v>
      </c>
      <c r="F672" s="3" t="s">
        <v>333</v>
      </c>
      <c r="G672" s="4" t="s">
        <v>230</v>
      </c>
      <c r="H672" s="4" t="s">
        <v>279</v>
      </c>
      <c r="I672" s="3" t="s">
        <v>419</v>
      </c>
      <c r="J672" s="4" t="s">
        <v>146</v>
      </c>
      <c r="K672" s="3" t="s">
        <v>23</v>
      </c>
      <c r="L672" s="4" t="s">
        <v>230</v>
      </c>
    </row>
    <row r="673" spans="1:12" hidden="1">
      <c r="A673" s="3" t="s">
        <v>536</v>
      </c>
      <c r="B673" s="3" t="s">
        <v>358</v>
      </c>
      <c r="C673" s="3" t="s">
        <v>25</v>
      </c>
      <c r="D673" s="3" t="s">
        <v>510</v>
      </c>
      <c r="E673" s="6">
        <v>-312.98</v>
      </c>
      <c r="F673" s="3" t="s">
        <v>333</v>
      </c>
      <c r="G673" s="4" t="s">
        <v>237</v>
      </c>
      <c r="H673" s="4" t="s">
        <v>233</v>
      </c>
      <c r="I673" s="3" t="s">
        <v>420</v>
      </c>
      <c r="J673" s="4" t="s">
        <v>237</v>
      </c>
      <c r="K673" s="3" t="s">
        <v>23</v>
      </c>
      <c r="L673" s="4" t="s">
        <v>500</v>
      </c>
    </row>
    <row r="674" spans="1:12" hidden="1">
      <c r="A674" s="3" t="s">
        <v>536</v>
      </c>
      <c r="B674" s="3" t="s">
        <v>358</v>
      </c>
      <c r="C674" s="3" t="s">
        <v>25</v>
      </c>
      <c r="D674" s="3" t="s">
        <v>510</v>
      </c>
      <c r="E674" s="6">
        <v>-317.98</v>
      </c>
      <c r="F674" s="3" t="s">
        <v>333</v>
      </c>
      <c r="G674" s="4" t="s">
        <v>244</v>
      </c>
      <c r="H674" s="4" t="s">
        <v>367</v>
      </c>
      <c r="I674" s="3" t="s">
        <v>421</v>
      </c>
      <c r="J674" s="4" t="s">
        <v>244</v>
      </c>
      <c r="K674" s="3" t="s">
        <v>23</v>
      </c>
      <c r="L674" s="4" t="s">
        <v>502</v>
      </c>
    </row>
    <row r="675" spans="1:12" hidden="1">
      <c r="A675" s="3" t="s">
        <v>536</v>
      </c>
      <c r="B675" s="3" t="s">
        <v>358</v>
      </c>
      <c r="C675" s="3" t="s">
        <v>25</v>
      </c>
      <c r="D675" s="3" t="s">
        <v>510</v>
      </c>
      <c r="E675" s="6">
        <v>-314.74</v>
      </c>
      <c r="F675" s="3" t="s">
        <v>333</v>
      </c>
      <c r="G675" s="4" t="s">
        <v>251</v>
      </c>
      <c r="H675" s="4" t="s">
        <v>251</v>
      </c>
      <c r="I675" s="3" t="s">
        <v>422</v>
      </c>
      <c r="J675" s="4" t="s">
        <v>503</v>
      </c>
      <c r="K675" s="3" t="s">
        <v>23</v>
      </c>
      <c r="L675" s="4" t="s">
        <v>124</v>
      </c>
    </row>
    <row r="676" spans="1:12" hidden="1">
      <c r="A676" s="3" t="s">
        <v>536</v>
      </c>
      <c r="B676" s="3" t="s">
        <v>358</v>
      </c>
      <c r="C676" s="3" t="s">
        <v>25</v>
      </c>
      <c r="D676" s="3" t="s">
        <v>510</v>
      </c>
      <c r="E676" s="6">
        <v>-281.60000000000002</v>
      </c>
      <c r="F676" s="3" t="s">
        <v>333</v>
      </c>
      <c r="G676" s="4" t="s">
        <v>557</v>
      </c>
      <c r="H676" s="4" t="s">
        <v>560</v>
      </c>
      <c r="I676" s="3" t="s">
        <v>913</v>
      </c>
      <c r="J676" s="4" t="s">
        <v>568</v>
      </c>
      <c r="K676" s="3" t="s">
        <v>23</v>
      </c>
      <c r="L676" s="4" t="s">
        <v>557</v>
      </c>
    </row>
    <row r="677" spans="1:12" hidden="1">
      <c r="A677" s="3" t="s">
        <v>536</v>
      </c>
      <c r="B677" s="3" t="s">
        <v>358</v>
      </c>
      <c r="C677" s="3" t="s">
        <v>25</v>
      </c>
      <c r="D677" s="3" t="s">
        <v>510</v>
      </c>
      <c r="E677" s="6">
        <v>-254.4</v>
      </c>
      <c r="F677" s="3" t="s">
        <v>333</v>
      </c>
      <c r="G677" s="4" t="s">
        <v>810</v>
      </c>
      <c r="H677" s="4" t="s">
        <v>876</v>
      </c>
      <c r="I677" s="3" t="s">
        <v>922</v>
      </c>
      <c r="J677" s="4" t="s">
        <v>810</v>
      </c>
      <c r="K677" s="3" t="s">
        <v>23</v>
      </c>
      <c r="L677" s="4" t="s">
        <v>816</v>
      </c>
    </row>
    <row r="678" spans="1:12" hidden="1">
      <c r="A678" s="3" t="s">
        <v>536</v>
      </c>
      <c r="B678" s="3" t="s">
        <v>358</v>
      </c>
      <c r="C678" s="3" t="s">
        <v>25</v>
      </c>
      <c r="D678" s="3" t="s">
        <v>510</v>
      </c>
      <c r="E678" s="6">
        <v>-281.60000000000002</v>
      </c>
      <c r="F678" s="3" t="s">
        <v>333</v>
      </c>
      <c r="G678" s="4" t="s">
        <v>615</v>
      </c>
      <c r="H678" s="4" t="s">
        <v>865</v>
      </c>
      <c r="I678" s="3" t="s">
        <v>918</v>
      </c>
      <c r="J678" s="4" t="s">
        <v>615</v>
      </c>
      <c r="K678" s="3" t="s">
        <v>23</v>
      </c>
      <c r="L678" s="4" t="s">
        <v>982</v>
      </c>
    </row>
    <row r="679" spans="1:12" hidden="1">
      <c r="A679" s="3" t="s">
        <v>536</v>
      </c>
      <c r="B679" s="3" t="s">
        <v>358</v>
      </c>
      <c r="C679" s="3" t="s">
        <v>25</v>
      </c>
      <c r="D679" s="3" t="s">
        <v>510</v>
      </c>
      <c r="E679" s="6">
        <v>-281.92</v>
      </c>
      <c r="F679" s="3" t="s">
        <v>333</v>
      </c>
      <c r="G679" s="4" t="s">
        <v>657</v>
      </c>
      <c r="H679" s="4" t="s">
        <v>653</v>
      </c>
      <c r="I679" s="3" t="s">
        <v>919</v>
      </c>
      <c r="J679" s="4" t="s">
        <v>868</v>
      </c>
      <c r="K679" s="3" t="s">
        <v>23</v>
      </c>
      <c r="L679" s="4" t="s">
        <v>657</v>
      </c>
    </row>
    <row r="680" spans="1:12" hidden="1">
      <c r="A680" s="3" t="s">
        <v>536</v>
      </c>
      <c r="B680" s="3" t="s">
        <v>358</v>
      </c>
      <c r="C680" s="3" t="s">
        <v>25</v>
      </c>
      <c r="D680" s="3" t="s">
        <v>510</v>
      </c>
      <c r="E680" s="6">
        <v>-282.24</v>
      </c>
      <c r="F680" s="3" t="s">
        <v>333</v>
      </c>
      <c r="G680" s="4" t="s">
        <v>709</v>
      </c>
      <c r="H680" s="4" t="s">
        <v>705</v>
      </c>
      <c r="I680" s="3" t="s">
        <v>920</v>
      </c>
      <c r="J680" s="4" t="s">
        <v>709</v>
      </c>
      <c r="K680" s="3" t="s">
        <v>23</v>
      </c>
      <c r="L680" s="4" t="s">
        <v>984</v>
      </c>
    </row>
    <row r="681" spans="1:12" hidden="1">
      <c r="A681" s="3" t="s">
        <v>536</v>
      </c>
      <c r="B681" s="3" t="s">
        <v>358</v>
      </c>
      <c r="C681" s="3" t="s">
        <v>25</v>
      </c>
      <c r="D681" s="3" t="s">
        <v>510</v>
      </c>
      <c r="E681" s="6">
        <v>-258.06</v>
      </c>
      <c r="F681" s="3" t="s">
        <v>333</v>
      </c>
      <c r="G681" s="4" t="s">
        <v>759</v>
      </c>
      <c r="H681" s="4" t="s">
        <v>873</v>
      </c>
      <c r="I681" s="3" t="s">
        <v>921</v>
      </c>
      <c r="J681" s="4" t="s">
        <v>759</v>
      </c>
      <c r="K681" s="3" t="s">
        <v>23</v>
      </c>
      <c r="L681" s="4" t="s">
        <v>770</v>
      </c>
    </row>
    <row r="682" spans="1:12" hidden="1">
      <c r="A682" s="3" t="s">
        <v>536</v>
      </c>
      <c r="B682" s="3" t="s">
        <v>358</v>
      </c>
      <c r="C682" s="3" t="s">
        <v>25</v>
      </c>
      <c r="D682" s="3" t="s">
        <v>510</v>
      </c>
      <c r="E682" s="6">
        <v>-16730.689999999999</v>
      </c>
      <c r="F682" s="3" t="s">
        <v>341</v>
      </c>
      <c r="G682" s="4" t="s">
        <v>49</v>
      </c>
      <c r="H682" s="4" t="s">
        <v>49</v>
      </c>
      <c r="I682" s="3" t="s">
        <v>433</v>
      </c>
      <c r="J682" s="4" t="s">
        <v>505</v>
      </c>
      <c r="K682" s="3" t="s">
        <v>23</v>
      </c>
      <c r="L682" s="4" t="s">
        <v>513</v>
      </c>
    </row>
    <row r="683" spans="1:12" hidden="1">
      <c r="A683" s="3" t="s">
        <v>536</v>
      </c>
      <c r="B683" s="3" t="s">
        <v>358</v>
      </c>
      <c r="C683" s="3" t="s">
        <v>25</v>
      </c>
      <c r="D683" s="3" t="s">
        <v>510</v>
      </c>
      <c r="E683" s="6">
        <v>-16730.689999999999</v>
      </c>
      <c r="F683" s="3" t="s">
        <v>341</v>
      </c>
      <c r="G683" s="4" t="s">
        <v>63</v>
      </c>
      <c r="H683" s="4" t="s">
        <v>436</v>
      </c>
      <c r="I683" s="3" t="s">
        <v>437</v>
      </c>
      <c r="J683" s="4" t="s">
        <v>63</v>
      </c>
      <c r="K683" s="3" t="s">
        <v>23</v>
      </c>
      <c r="L683" s="4" t="s">
        <v>438</v>
      </c>
    </row>
    <row r="684" spans="1:12" hidden="1">
      <c r="A684" s="3" t="s">
        <v>536</v>
      </c>
      <c r="B684" s="3" t="s">
        <v>358</v>
      </c>
      <c r="C684" s="3" t="s">
        <v>25</v>
      </c>
      <c r="D684" s="3" t="s">
        <v>510</v>
      </c>
      <c r="E684" s="6">
        <v>-15840.06</v>
      </c>
      <c r="F684" s="3" t="s">
        <v>341</v>
      </c>
      <c r="G684" s="4" t="s">
        <v>70</v>
      </c>
      <c r="H684" s="4" t="s">
        <v>70</v>
      </c>
      <c r="I684" s="3" t="s">
        <v>440</v>
      </c>
      <c r="J684" s="4" t="s">
        <v>516</v>
      </c>
      <c r="K684" s="3" t="s">
        <v>23</v>
      </c>
      <c r="L684" s="4" t="s">
        <v>188</v>
      </c>
    </row>
    <row r="685" spans="1:12" hidden="1">
      <c r="A685" s="3" t="s">
        <v>536</v>
      </c>
      <c r="B685" s="3" t="s">
        <v>358</v>
      </c>
      <c r="C685" s="3" t="s">
        <v>25</v>
      </c>
      <c r="D685" s="3" t="s">
        <v>510</v>
      </c>
      <c r="E685" s="6">
        <v>-14171.58</v>
      </c>
      <c r="F685" s="3" t="s">
        <v>341</v>
      </c>
      <c r="G685" s="4" t="s">
        <v>730</v>
      </c>
      <c r="H685" s="4" t="s">
        <v>927</v>
      </c>
      <c r="I685" s="3" t="s">
        <v>425</v>
      </c>
      <c r="J685" s="4" t="s">
        <v>730</v>
      </c>
      <c r="K685" s="3" t="s">
        <v>23</v>
      </c>
      <c r="L685" s="4" t="s">
        <v>992</v>
      </c>
    </row>
    <row r="686" spans="1:12" hidden="1">
      <c r="A686" s="3" t="s">
        <v>536</v>
      </c>
      <c r="B686" s="3" t="s">
        <v>358</v>
      </c>
      <c r="C686" s="3" t="s">
        <v>25</v>
      </c>
      <c r="D686" s="3" t="s">
        <v>510</v>
      </c>
      <c r="E686" s="6">
        <v>-14171.58</v>
      </c>
      <c r="F686" s="3" t="s">
        <v>341</v>
      </c>
      <c r="G686" s="4" t="s">
        <v>929</v>
      </c>
      <c r="H686" s="4" t="s">
        <v>836</v>
      </c>
      <c r="I686" s="3" t="s">
        <v>426</v>
      </c>
      <c r="J686" s="4" t="s">
        <v>829</v>
      </c>
      <c r="K686" s="3" t="s">
        <v>23</v>
      </c>
      <c r="L686" s="4" t="s">
        <v>994</v>
      </c>
    </row>
    <row r="687" spans="1:12">
      <c r="A687" s="3" t="s">
        <v>537</v>
      </c>
      <c r="B687" s="3" t="s">
        <v>358</v>
      </c>
      <c r="C687" s="3" t="s">
        <v>25</v>
      </c>
      <c r="D687" s="3" t="s">
        <v>495</v>
      </c>
      <c r="E687" s="6">
        <v>61585.47</v>
      </c>
      <c r="F687" s="3" t="s">
        <v>341</v>
      </c>
      <c r="G687" s="4" t="s">
        <v>35</v>
      </c>
      <c r="H687" s="4" t="s">
        <v>427</v>
      </c>
      <c r="I687" s="3" t="s">
        <v>428</v>
      </c>
      <c r="J687" s="4" t="s">
        <v>142</v>
      </c>
      <c r="K687" s="3" t="s">
        <v>23</v>
      </c>
      <c r="L687" s="4" t="s">
        <v>279</v>
      </c>
    </row>
    <row r="688" spans="1:12" hidden="1">
      <c r="A688" s="3" t="s">
        <v>536</v>
      </c>
      <c r="B688" s="3" t="s">
        <v>358</v>
      </c>
      <c r="C688" s="3" t="s">
        <v>25</v>
      </c>
      <c r="D688" s="3" t="s">
        <v>510</v>
      </c>
      <c r="E688" s="6">
        <v>-66540.850000000006</v>
      </c>
      <c r="F688" s="3" t="s">
        <v>341</v>
      </c>
      <c r="G688" s="4" t="s">
        <v>429</v>
      </c>
      <c r="H688" s="4" t="s">
        <v>427</v>
      </c>
      <c r="I688" s="3" t="s">
        <v>430</v>
      </c>
      <c r="J688" s="4" t="s">
        <v>142</v>
      </c>
      <c r="K688" s="3" t="s">
        <v>23</v>
      </c>
      <c r="L688" s="4" t="s">
        <v>279</v>
      </c>
    </row>
    <row r="689" spans="1:12" hidden="1">
      <c r="A689" s="3" t="s">
        <v>536</v>
      </c>
      <c r="B689" s="3" t="s">
        <v>358</v>
      </c>
      <c r="C689" s="3" t="s">
        <v>25</v>
      </c>
      <c r="D689" s="3" t="s">
        <v>510</v>
      </c>
      <c r="E689" s="6">
        <v>-16730.689999999999</v>
      </c>
      <c r="F689" s="3" t="s">
        <v>341</v>
      </c>
      <c r="G689" s="4" t="s">
        <v>42</v>
      </c>
      <c r="H689" s="4" t="s">
        <v>199</v>
      </c>
      <c r="I689" s="3" t="s">
        <v>432</v>
      </c>
      <c r="J689" s="4" t="s">
        <v>512</v>
      </c>
      <c r="K689" s="3" t="s">
        <v>23</v>
      </c>
      <c r="L689" s="4" t="s">
        <v>233</v>
      </c>
    </row>
    <row r="690" spans="1:12" hidden="1">
      <c r="A690" s="3" t="s">
        <v>536</v>
      </c>
      <c r="B690" s="3" t="s">
        <v>358</v>
      </c>
      <c r="C690" s="3" t="s">
        <v>25</v>
      </c>
      <c r="D690" s="3" t="s">
        <v>510</v>
      </c>
      <c r="E690" s="6">
        <v>-16730.689999999999</v>
      </c>
      <c r="F690" s="3" t="s">
        <v>341</v>
      </c>
      <c r="G690" s="4" t="s">
        <v>56</v>
      </c>
      <c r="H690" s="4" t="s">
        <v>434</v>
      </c>
      <c r="I690" s="3" t="s">
        <v>435</v>
      </c>
      <c r="J690" s="4" t="s">
        <v>247</v>
      </c>
      <c r="K690" s="3" t="s">
        <v>23</v>
      </c>
      <c r="L690" s="4" t="s">
        <v>370</v>
      </c>
    </row>
    <row r="691" spans="1:12" hidden="1">
      <c r="A691" s="3" t="s">
        <v>536</v>
      </c>
      <c r="B691" s="3" t="s">
        <v>358</v>
      </c>
      <c r="C691" s="3" t="s">
        <v>25</v>
      </c>
      <c r="D691" s="3" t="s">
        <v>510</v>
      </c>
      <c r="E691" s="6">
        <v>-10644.69</v>
      </c>
      <c r="F691" s="3" t="s">
        <v>341</v>
      </c>
      <c r="G691" s="4" t="s">
        <v>438</v>
      </c>
      <c r="H691" s="4" t="s">
        <v>438</v>
      </c>
      <c r="I691" s="3" t="s">
        <v>439</v>
      </c>
      <c r="J691" s="4" t="s">
        <v>514</v>
      </c>
      <c r="K691" s="3" t="s">
        <v>23</v>
      </c>
      <c r="L691" s="4" t="s">
        <v>515</v>
      </c>
    </row>
    <row r="692" spans="1:12">
      <c r="A692" s="3" t="s">
        <v>537</v>
      </c>
      <c r="B692" s="3" t="s">
        <v>358</v>
      </c>
      <c r="C692" s="3" t="s">
        <v>25</v>
      </c>
      <c r="D692" s="3" t="s">
        <v>495</v>
      </c>
      <c r="E692" s="6">
        <v>54350.21</v>
      </c>
      <c r="F692" s="3" t="s">
        <v>341</v>
      </c>
      <c r="G692" s="4" t="s">
        <v>575</v>
      </c>
      <c r="H692" s="4" t="s">
        <v>575</v>
      </c>
      <c r="I692" s="3" t="s">
        <v>923</v>
      </c>
      <c r="J692" s="4" t="s">
        <v>582</v>
      </c>
      <c r="K692" s="3" t="s">
        <v>23</v>
      </c>
      <c r="L692" s="4" t="s">
        <v>591</v>
      </c>
    </row>
    <row r="693" spans="1:12">
      <c r="A693" s="3" t="s">
        <v>537</v>
      </c>
      <c r="B693" s="3" t="s">
        <v>358</v>
      </c>
      <c r="C693" s="3" t="s">
        <v>25</v>
      </c>
      <c r="D693" s="3" t="s">
        <v>495</v>
      </c>
      <c r="E693" s="6">
        <v>77570.33</v>
      </c>
      <c r="F693" s="3" t="s">
        <v>341</v>
      </c>
      <c r="G693" s="4" t="s">
        <v>622</v>
      </c>
      <c r="H693" s="4" t="s">
        <v>622</v>
      </c>
      <c r="I693" s="3" t="s">
        <v>924</v>
      </c>
      <c r="J693" s="4" t="s">
        <v>985</v>
      </c>
      <c r="K693" s="3" t="s">
        <v>23</v>
      </c>
      <c r="L693" s="4" t="s">
        <v>990</v>
      </c>
    </row>
    <row r="694" spans="1:12" hidden="1">
      <c r="A694" s="3" t="s">
        <v>536</v>
      </c>
      <c r="B694" s="3" t="s">
        <v>358</v>
      </c>
      <c r="C694" s="3" t="s">
        <v>25</v>
      </c>
      <c r="D694" s="3" t="s">
        <v>510</v>
      </c>
      <c r="E694" s="6">
        <v>-14332.99</v>
      </c>
      <c r="F694" s="3" t="s">
        <v>341</v>
      </c>
      <c r="G694" s="4" t="s">
        <v>675</v>
      </c>
      <c r="H694" s="4" t="s">
        <v>925</v>
      </c>
      <c r="I694" s="3" t="s">
        <v>926</v>
      </c>
      <c r="J694" s="4" t="s">
        <v>934</v>
      </c>
      <c r="K694" s="3" t="s">
        <v>23</v>
      </c>
      <c r="L694" s="4" t="s">
        <v>991</v>
      </c>
    </row>
    <row r="695" spans="1:12" hidden="1">
      <c r="A695" s="3" t="s">
        <v>536</v>
      </c>
      <c r="B695" s="3" t="s">
        <v>358</v>
      </c>
      <c r="C695" s="3" t="s">
        <v>25</v>
      </c>
      <c r="D695" s="3" t="s">
        <v>510</v>
      </c>
      <c r="E695" s="6">
        <v>-14171.58</v>
      </c>
      <c r="F695" s="3" t="s">
        <v>341</v>
      </c>
      <c r="G695" s="4" t="s">
        <v>776</v>
      </c>
      <c r="H695" s="4" t="s">
        <v>776</v>
      </c>
      <c r="I695" s="3" t="s">
        <v>928</v>
      </c>
      <c r="J695" s="4" t="s">
        <v>993</v>
      </c>
      <c r="K695" s="3" t="s">
        <v>23</v>
      </c>
      <c r="L695" s="4" t="s">
        <v>783</v>
      </c>
    </row>
    <row r="696" spans="1:12" hidden="1">
      <c r="A696" s="3" t="s">
        <v>536</v>
      </c>
      <c r="B696" s="3" t="s">
        <v>358</v>
      </c>
      <c r="C696" s="3" t="s">
        <v>25</v>
      </c>
      <c r="D696" s="3" t="s">
        <v>510</v>
      </c>
      <c r="E696" s="6">
        <v>-35689.74</v>
      </c>
      <c r="F696" s="3" t="s">
        <v>335</v>
      </c>
      <c r="G696" s="4" t="s">
        <v>121</v>
      </c>
      <c r="H696" s="4" t="s">
        <v>269</v>
      </c>
      <c r="I696" s="3" t="s">
        <v>441</v>
      </c>
      <c r="J696" s="4" t="s">
        <v>121</v>
      </c>
      <c r="K696" s="3" t="s">
        <v>23</v>
      </c>
      <c r="L696" s="4" t="s">
        <v>498</v>
      </c>
    </row>
    <row r="697" spans="1:12" hidden="1">
      <c r="A697" s="3" t="s">
        <v>536</v>
      </c>
      <c r="B697" s="3" t="s">
        <v>358</v>
      </c>
      <c r="C697" s="3" t="s">
        <v>25</v>
      </c>
      <c r="D697" s="3" t="s">
        <v>510</v>
      </c>
      <c r="E697" s="6">
        <v>-35689.74</v>
      </c>
      <c r="F697" s="3" t="s">
        <v>335</v>
      </c>
      <c r="G697" s="4" t="s">
        <v>230</v>
      </c>
      <c r="H697" s="4" t="s">
        <v>146</v>
      </c>
      <c r="I697" s="3" t="s">
        <v>442</v>
      </c>
      <c r="J697" s="4" t="s">
        <v>230</v>
      </c>
      <c r="K697" s="3" t="s">
        <v>23</v>
      </c>
      <c r="L697" s="4" t="s">
        <v>499</v>
      </c>
    </row>
    <row r="698" spans="1:12" hidden="1">
      <c r="A698" s="3" t="s">
        <v>536</v>
      </c>
      <c r="B698" s="3" t="s">
        <v>358</v>
      </c>
      <c r="C698" s="3" t="s">
        <v>25</v>
      </c>
      <c r="D698" s="3" t="s">
        <v>510</v>
      </c>
      <c r="E698" s="6">
        <v>-34535.660000000003</v>
      </c>
      <c r="F698" s="3" t="s">
        <v>335</v>
      </c>
      <c r="G698" s="4" t="s">
        <v>244</v>
      </c>
      <c r="H698" s="4" t="s">
        <v>367</v>
      </c>
      <c r="I698" s="3" t="s">
        <v>444</v>
      </c>
      <c r="J698" s="4" t="s">
        <v>244</v>
      </c>
      <c r="K698" s="3" t="s">
        <v>23</v>
      </c>
      <c r="L698" s="4" t="s">
        <v>502</v>
      </c>
    </row>
    <row r="699" spans="1:12" hidden="1">
      <c r="A699" s="3" t="s">
        <v>536</v>
      </c>
      <c r="B699" s="3" t="s">
        <v>358</v>
      </c>
      <c r="C699" s="3" t="s">
        <v>25</v>
      </c>
      <c r="D699" s="3" t="s">
        <v>510</v>
      </c>
      <c r="E699" s="6">
        <v>-34715.129999999997</v>
      </c>
      <c r="F699" s="3" t="s">
        <v>335</v>
      </c>
      <c r="G699" s="4" t="s">
        <v>258</v>
      </c>
      <c r="H699" s="4" t="s">
        <v>149</v>
      </c>
      <c r="I699" s="3" t="s">
        <v>446</v>
      </c>
      <c r="J699" s="4" t="s">
        <v>258</v>
      </c>
      <c r="K699" s="3" t="s">
        <v>23</v>
      </c>
      <c r="L699" s="4" t="s">
        <v>153</v>
      </c>
    </row>
    <row r="700" spans="1:12" hidden="1">
      <c r="A700" s="3" t="s">
        <v>536</v>
      </c>
      <c r="B700" s="3" t="s">
        <v>358</v>
      </c>
      <c r="C700" s="3" t="s">
        <v>25</v>
      </c>
      <c r="D700" s="3" t="s">
        <v>510</v>
      </c>
      <c r="E700" s="6">
        <v>-34715.129999999997</v>
      </c>
      <c r="F700" s="3" t="s">
        <v>335</v>
      </c>
      <c r="G700" s="4" t="s">
        <v>615</v>
      </c>
      <c r="H700" s="4" t="s">
        <v>865</v>
      </c>
      <c r="I700" s="3" t="s">
        <v>931</v>
      </c>
      <c r="J700" s="4" t="s">
        <v>615</v>
      </c>
      <c r="K700" s="3" t="s">
        <v>23</v>
      </c>
      <c r="L700" s="4" t="s">
        <v>982</v>
      </c>
    </row>
    <row r="701" spans="1:12" hidden="1">
      <c r="A701" s="3" t="s">
        <v>536</v>
      </c>
      <c r="B701" s="3" t="s">
        <v>358</v>
      </c>
      <c r="C701" s="3" t="s">
        <v>25</v>
      </c>
      <c r="D701" s="3" t="s">
        <v>510</v>
      </c>
      <c r="E701" s="6">
        <v>-34715.129999999997</v>
      </c>
      <c r="F701" s="3" t="s">
        <v>335</v>
      </c>
      <c r="G701" s="4" t="s">
        <v>657</v>
      </c>
      <c r="H701" s="4" t="s">
        <v>868</v>
      </c>
      <c r="I701" s="3" t="s">
        <v>932</v>
      </c>
      <c r="J701" s="4" t="s">
        <v>657</v>
      </c>
      <c r="K701" s="3" t="s">
        <v>23</v>
      </c>
      <c r="L701" s="4" t="s">
        <v>983</v>
      </c>
    </row>
    <row r="702" spans="1:12" hidden="1">
      <c r="A702" s="3" t="s">
        <v>536</v>
      </c>
      <c r="B702" s="3" t="s">
        <v>358</v>
      </c>
      <c r="C702" s="3" t="s">
        <v>25</v>
      </c>
      <c r="D702" s="3" t="s">
        <v>510</v>
      </c>
      <c r="E702" s="6">
        <v>-34715.129999999997</v>
      </c>
      <c r="F702" s="3" t="s">
        <v>335</v>
      </c>
      <c r="G702" s="4" t="s">
        <v>709</v>
      </c>
      <c r="H702" s="4" t="s">
        <v>705</v>
      </c>
      <c r="I702" s="3" t="s">
        <v>936</v>
      </c>
      <c r="J702" s="4" t="s">
        <v>709</v>
      </c>
      <c r="K702" s="3" t="s">
        <v>23</v>
      </c>
      <c r="L702" s="4" t="s">
        <v>984</v>
      </c>
    </row>
    <row r="703" spans="1:12" hidden="1">
      <c r="A703" s="3" t="s">
        <v>536</v>
      </c>
      <c r="B703" s="3" t="s">
        <v>358</v>
      </c>
      <c r="C703" s="3" t="s">
        <v>25</v>
      </c>
      <c r="D703" s="3" t="s">
        <v>510</v>
      </c>
      <c r="E703" s="6">
        <v>-39030.53</v>
      </c>
      <c r="F703" s="3" t="s">
        <v>335</v>
      </c>
      <c r="G703" s="4" t="s">
        <v>759</v>
      </c>
      <c r="H703" s="4" t="s">
        <v>873</v>
      </c>
      <c r="I703" s="3" t="s">
        <v>937</v>
      </c>
      <c r="J703" s="4" t="s">
        <v>759</v>
      </c>
      <c r="K703" s="3" t="s">
        <v>23</v>
      </c>
      <c r="L703" s="4" t="s">
        <v>770</v>
      </c>
    </row>
    <row r="704" spans="1:12" hidden="1">
      <c r="A704" s="3" t="s">
        <v>536</v>
      </c>
      <c r="B704" s="3" t="s">
        <v>358</v>
      </c>
      <c r="C704" s="3" t="s">
        <v>25</v>
      </c>
      <c r="D704" s="3" t="s">
        <v>510</v>
      </c>
      <c r="E704" s="6">
        <v>-15017.7</v>
      </c>
      <c r="F704" s="3" t="s">
        <v>335</v>
      </c>
      <c r="G704" s="4" t="s">
        <v>798</v>
      </c>
      <c r="H704" s="4" t="s">
        <v>806</v>
      </c>
      <c r="I704" s="3" t="s">
        <v>939</v>
      </c>
      <c r="J704" s="4" t="s">
        <v>876</v>
      </c>
      <c r="K704" s="3" t="s">
        <v>23</v>
      </c>
      <c r="L704" s="4" t="s">
        <v>810</v>
      </c>
    </row>
    <row r="705" spans="1:12" hidden="1">
      <c r="A705" s="3" t="s">
        <v>536</v>
      </c>
      <c r="B705" s="3" t="s">
        <v>358</v>
      </c>
      <c r="C705" s="3" t="s">
        <v>25</v>
      </c>
      <c r="D705" s="3" t="s">
        <v>510</v>
      </c>
      <c r="E705" s="6">
        <v>-37736.9</v>
      </c>
      <c r="F705" s="3" t="s">
        <v>335</v>
      </c>
      <c r="G705" s="4" t="s">
        <v>810</v>
      </c>
      <c r="H705" s="4" t="s">
        <v>876</v>
      </c>
      <c r="I705" s="3" t="s">
        <v>940</v>
      </c>
      <c r="J705" s="4" t="s">
        <v>810</v>
      </c>
      <c r="K705" s="3" t="s">
        <v>23</v>
      </c>
      <c r="L705" s="4" t="s">
        <v>816</v>
      </c>
    </row>
    <row r="706" spans="1:12" hidden="1">
      <c r="A706" s="3" t="s">
        <v>536</v>
      </c>
      <c r="B706" s="3" t="s">
        <v>358</v>
      </c>
      <c r="C706" s="3" t="s">
        <v>25</v>
      </c>
      <c r="D706" s="3" t="s">
        <v>510</v>
      </c>
      <c r="E706" s="6">
        <v>-31582.2</v>
      </c>
      <c r="F706" s="3" t="s">
        <v>335</v>
      </c>
      <c r="G706" s="4" t="s">
        <v>682</v>
      </c>
      <c r="H706" s="4" t="s">
        <v>934</v>
      </c>
      <c r="I706" s="3" t="s">
        <v>935</v>
      </c>
      <c r="J706" s="4" t="s">
        <v>991</v>
      </c>
      <c r="K706" s="3" t="s">
        <v>23</v>
      </c>
      <c r="L706" s="4" t="s">
        <v>995</v>
      </c>
    </row>
    <row r="707" spans="1:12" hidden="1">
      <c r="A707" s="3" t="s">
        <v>536</v>
      </c>
      <c r="B707" s="3" t="s">
        <v>358</v>
      </c>
      <c r="C707" s="3" t="s">
        <v>25</v>
      </c>
      <c r="D707" s="3" t="s">
        <v>510</v>
      </c>
      <c r="E707" s="6">
        <v>-34535.660000000003</v>
      </c>
      <c r="F707" s="3" t="s">
        <v>335</v>
      </c>
      <c r="G707" s="4" t="s">
        <v>237</v>
      </c>
      <c r="H707" s="4" t="s">
        <v>237</v>
      </c>
      <c r="I707" s="3" t="s">
        <v>443</v>
      </c>
      <c r="J707" s="4" t="s">
        <v>500</v>
      </c>
      <c r="K707" s="3" t="s">
        <v>23</v>
      </c>
      <c r="L707" s="4" t="s">
        <v>501</v>
      </c>
    </row>
    <row r="708" spans="1:12" hidden="1">
      <c r="A708" s="3" t="s">
        <v>536</v>
      </c>
      <c r="B708" s="3" t="s">
        <v>358</v>
      </c>
      <c r="C708" s="3" t="s">
        <v>25</v>
      </c>
      <c r="D708" s="3" t="s">
        <v>510</v>
      </c>
      <c r="E708" s="6">
        <v>-34715.129999999997</v>
      </c>
      <c r="F708" s="3" t="s">
        <v>335</v>
      </c>
      <c r="G708" s="4" t="s">
        <v>251</v>
      </c>
      <c r="H708" s="4" t="s">
        <v>370</v>
      </c>
      <c r="I708" s="3" t="s">
        <v>445</v>
      </c>
      <c r="J708" s="4" t="s">
        <v>251</v>
      </c>
      <c r="K708" s="3" t="s">
        <v>23</v>
      </c>
      <c r="L708" s="4" t="s">
        <v>503</v>
      </c>
    </row>
    <row r="709" spans="1:12" hidden="1">
      <c r="A709" s="3" t="s">
        <v>536</v>
      </c>
      <c r="B709" s="3" t="s">
        <v>358</v>
      </c>
      <c r="C709" s="3" t="s">
        <v>25</v>
      </c>
      <c r="D709" s="3" t="s">
        <v>510</v>
      </c>
      <c r="E709" s="6">
        <v>-34715.129999999997</v>
      </c>
      <c r="F709" s="3" t="s">
        <v>335</v>
      </c>
      <c r="G709" s="4" t="s">
        <v>557</v>
      </c>
      <c r="H709" s="4" t="s">
        <v>862</v>
      </c>
      <c r="I709" s="3" t="s">
        <v>930</v>
      </c>
      <c r="J709" s="4" t="s">
        <v>980</v>
      </c>
      <c r="K709" s="3" t="s">
        <v>23</v>
      </c>
      <c r="L709" s="4" t="s">
        <v>981</v>
      </c>
    </row>
    <row r="710" spans="1:12" hidden="1">
      <c r="A710" s="3" t="s">
        <v>536</v>
      </c>
      <c r="B710" s="3" t="s">
        <v>358</v>
      </c>
      <c r="C710" s="3" t="s">
        <v>25</v>
      </c>
      <c r="D710" s="3" t="s">
        <v>510</v>
      </c>
      <c r="E710" s="6">
        <v>-17378.25</v>
      </c>
      <c r="F710" s="3" t="s">
        <v>343</v>
      </c>
      <c r="G710" s="4" t="s">
        <v>121</v>
      </c>
      <c r="H710" s="4" t="s">
        <v>269</v>
      </c>
      <c r="I710" s="3" t="s">
        <v>450</v>
      </c>
      <c r="J710" s="4" t="s">
        <v>121</v>
      </c>
      <c r="K710" s="3" t="s">
        <v>23</v>
      </c>
      <c r="L710" s="4" t="s">
        <v>498</v>
      </c>
    </row>
    <row r="711" spans="1:12" hidden="1">
      <c r="A711" s="3" t="s">
        <v>536</v>
      </c>
      <c r="B711" s="3" t="s">
        <v>358</v>
      </c>
      <c r="C711" s="3" t="s">
        <v>25</v>
      </c>
      <c r="D711" s="3" t="s">
        <v>510</v>
      </c>
      <c r="E711" s="6">
        <v>-17711.099999999999</v>
      </c>
      <c r="F711" s="3" t="s">
        <v>343</v>
      </c>
      <c r="G711" s="4" t="s">
        <v>199</v>
      </c>
      <c r="H711" s="4" t="s">
        <v>86</v>
      </c>
      <c r="I711" s="3" t="s">
        <v>458</v>
      </c>
      <c r="J711" s="4" t="s">
        <v>199</v>
      </c>
      <c r="K711" s="3" t="s">
        <v>23</v>
      </c>
      <c r="L711" s="4" t="s">
        <v>512</v>
      </c>
    </row>
    <row r="712" spans="1:12" hidden="1">
      <c r="A712" s="3" t="s">
        <v>536</v>
      </c>
      <c r="B712" s="3" t="s">
        <v>358</v>
      </c>
      <c r="C712" s="3" t="s">
        <v>25</v>
      </c>
      <c r="D712" s="3" t="s">
        <v>510</v>
      </c>
      <c r="E712" s="6">
        <v>-17393.61</v>
      </c>
      <c r="F712" s="3" t="s">
        <v>343</v>
      </c>
      <c r="G712" s="4" t="s">
        <v>49</v>
      </c>
      <c r="H712" s="4" t="s">
        <v>289</v>
      </c>
      <c r="I712" s="3" t="s">
        <v>460</v>
      </c>
      <c r="J712" s="4" t="s">
        <v>49</v>
      </c>
      <c r="K712" s="3" t="s">
        <v>23</v>
      </c>
      <c r="L712" s="4" t="s">
        <v>505</v>
      </c>
    </row>
    <row r="713" spans="1:12" hidden="1">
      <c r="A713" s="3" t="s">
        <v>536</v>
      </c>
      <c r="B713" s="3" t="s">
        <v>358</v>
      </c>
      <c r="C713" s="3" t="s">
        <v>25</v>
      </c>
      <c r="D713" s="3" t="s">
        <v>510</v>
      </c>
      <c r="E713" s="6">
        <v>-17341.86</v>
      </c>
      <c r="F713" s="3" t="s">
        <v>343</v>
      </c>
      <c r="G713" s="4" t="s">
        <v>179</v>
      </c>
      <c r="H713" s="4" t="s">
        <v>93</v>
      </c>
      <c r="I713" s="3" t="s">
        <v>462</v>
      </c>
      <c r="J713" s="4" t="s">
        <v>179</v>
      </c>
      <c r="K713" s="3" t="s">
        <v>23</v>
      </c>
      <c r="L713" s="4" t="s">
        <v>507</v>
      </c>
    </row>
    <row r="714" spans="1:12" hidden="1">
      <c r="A714" s="3" t="s">
        <v>536</v>
      </c>
      <c r="B714" s="3" t="s">
        <v>358</v>
      </c>
      <c r="C714" s="3" t="s">
        <v>25</v>
      </c>
      <c r="D714" s="3" t="s">
        <v>510</v>
      </c>
      <c r="E714" s="6">
        <v>-17185.349999999999</v>
      </c>
      <c r="F714" s="3" t="s">
        <v>343</v>
      </c>
      <c r="G714" s="4" t="s">
        <v>167</v>
      </c>
      <c r="H714" s="4" t="s">
        <v>103</v>
      </c>
      <c r="I714" s="3" t="s">
        <v>470</v>
      </c>
      <c r="J714" s="4" t="s">
        <v>167</v>
      </c>
      <c r="K714" s="3" t="s">
        <v>23</v>
      </c>
      <c r="L714" s="4" t="s">
        <v>506</v>
      </c>
    </row>
    <row r="715" spans="1:12" hidden="1">
      <c r="A715" s="3" t="s">
        <v>536</v>
      </c>
      <c r="B715" s="3" t="s">
        <v>358</v>
      </c>
      <c r="C715" s="3" t="s">
        <v>25</v>
      </c>
      <c r="D715" s="3" t="s">
        <v>510</v>
      </c>
      <c r="E715" s="6">
        <v>-17185.48</v>
      </c>
      <c r="F715" s="3" t="s">
        <v>343</v>
      </c>
      <c r="G715" s="4" t="s">
        <v>607</v>
      </c>
      <c r="H715" s="4" t="s">
        <v>604</v>
      </c>
      <c r="I715" s="3" t="s">
        <v>946</v>
      </c>
      <c r="J715" s="4" t="s">
        <v>607</v>
      </c>
      <c r="K715" s="3" t="s">
        <v>23</v>
      </c>
      <c r="L715" s="4" t="s">
        <v>865</v>
      </c>
    </row>
    <row r="716" spans="1:12" hidden="1">
      <c r="A716" s="3" t="s">
        <v>536</v>
      </c>
      <c r="B716" s="3" t="s">
        <v>358</v>
      </c>
      <c r="C716" s="3" t="s">
        <v>25</v>
      </c>
      <c r="D716" s="3" t="s">
        <v>510</v>
      </c>
      <c r="E716" s="6">
        <v>-17533.88</v>
      </c>
      <c r="F716" s="3" t="s">
        <v>343</v>
      </c>
      <c r="G716" s="4" t="s">
        <v>622</v>
      </c>
      <c r="H716" s="4" t="s">
        <v>637</v>
      </c>
      <c r="I716" s="3" t="s">
        <v>948</v>
      </c>
      <c r="J716" s="4" t="s">
        <v>622</v>
      </c>
      <c r="K716" s="3" t="s">
        <v>23</v>
      </c>
      <c r="L716" s="4" t="s">
        <v>985</v>
      </c>
    </row>
    <row r="717" spans="1:12" hidden="1">
      <c r="A717" s="3" t="s">
        <v>536</v>
      </c>
      <c r="B717" s="3" t="s">
        <v>358</v>
      </c>
      <c r="C717" s="3" t="s">
        <v>25</v>
      </c>
      <c r="D717" s="3" t="s">
        <v>510</v>
      </c>
      <c r="E717" s="6">
        <v>-17302.72</v>
      </c>
      <c r="F717" s="3" t="s">
        <v>343</v>
      </c>
      <c r="G717" s="4" t="s">
        <v>829</v>
      </c>
      <c r="H717" s="4" t="s">
        <v>836</v>
      </c>
      <c r="I717" s="3" t="s">
        <v>967</v>
      </c>
      <c r="J717" s="4" t="s">
        <v>829</v>
      </c>
      <c r="K717" s="3" t="s">
        <v>23</v>
      </c>
      <c r="L717" s="4" t="s">
        <v>994</v>
      </c>
    </row>
    <row r="718" spans="1:12" hidden="1">
      <c r="A718" s="3" t="s">
        <v>536</v>
      </c>
      <c r="B718" s="3" t="s">
        <v>358</v>
      </c>
      <c r="C718" s="3" t="s">
        <v>25</v>
      </c>
      <c r="D718" s="3" t="s">
        <v>510</v>
      </c>
      <c r="E718" s="6">
        <v>-15542.2</v>
      </c>
      <c r="F718" s="3" t="s">
        <v>343</v>
      </c>
      <c r="G718" s="4" t="s">
        <v>852</v>
      </c>
      <c r="H718" s="4" t="s">
        <v>852</v>
      </c>
      <c r="I718" s="3" t="s">
        <v>969</v>
      </c>
      <c r="J718" s="4" t="s">
        <v>1006</v>
      </c>
      <c r="K718" s="3" t="s">
        <v>23</v>
      </c>
      <c r="L718" s="4" t="s">
        <v>1007</v>
      </c>
    </row>
    <row r="719" spans="1:12" hidden="1">
      <c r="A719" s="3" t="s">
        <v>536</v>
      </c>
      <c r="B719" s="3" t="s">
        <v>358</v>
      </c>
      <c r="C719" s="3" t="s">
        <v>25</v>
      </c>
      <c r="D719" s="3" t="s">
        <v>510</v>
      </c>
      <c r="E719" s="6">
        <v>-17191.88</v>
      </c>
      <c r="F719" s="3" t="s">
        <v>343</v>
      </c>
      <c r="G719" s="4" t="s">
        <v>160</v>
      </c>
      <c r="H719" s="4" t="s">
        <v>274</v>
      </c>
      <c r="I719" s="3" t="s">
        <v>452</v>
      </c>
      <c r="J719" s="4" t="s">
        <v>160</v>
      </c>
      <c r="K719" s="3" t="s">
        <v>23</v>
      </c>
      <c r="L719" s="4" t="s">
        <v>517</v>
      </c>
    </row>
    <row r="720" spans="1:12" hidden="1">
      <c r="A720" s="3" t="s">
        <v>536</v>
      </c>
      <c r="B720" s="3" t="s">
        <v>358</v>
      </c>
      <c r="C720" s="3" t="s">
        <v>25</v>
      </c>
      <c r="D720" s="3" t="s">
        <v>510</v>
      </c>
      <c r="E720" s="6">
        <v>-17317.59</v>
      </c>
      <c r="F720" s="3" t="s">
        <v>343</v>
      </c>
      <c r="G720" s="4" t="s">
        <v>146</v>
      </c>
      <c r="H720" s="4" t="s">
        <v>279</v>
      </c>
      <c r="I720" s="3" t="s">
        <v>454</v>
      </c>
      <c r="J720" s="4" t="s">
        <v>146</v>
      </c>
      <c r="K720" s="3" t="s">
        <v>23</v>
      </c>
      <c r="L720" s="4" t="s">
        <v>230</v>
      </c>
    </row>
    <row r="721" spans="1:12" hidden="1">
      <c r="A721" s="3" t="s">
        <v>536</v>
      </c>
      <c r="B721" s="3" t="s">
        <v>358</v>
      </c>
      <c r="C721" s="3" t="s">
        <v>25</v>
      </c>
      <c r="D721" s="3" t="s">
        <v>510</v>
      </c>
      <c r="E721" s="6">
        <v>-15824.23</v>
      </c>
      <c r="F721" s="3" t="s">
        <v>343</v>
      </c>
      <c r="G721" s="4" t="s">
        <v>185</v>
      </c>
      <c r="H721" s="4" t="s">
        <v>185</v>
      </c>
      <c r="I721" s="3" t="s">
        <v>456</v>
      </c>
      <c r="J721" s="4" t="s">
        <v>504</v>
      </c>
      <c r="K721" s="3" t="s">
        <v>23</v>
      </c>
      <c r="L721" s="4" t="s">
        <v>518</v>
      </c>
    </row>
    <row r="722" spans="1:12" hidden="1">
      <c r="A722" s="3" t="s">
        <v>536</v>
      </c>
      <c r="B722" s="3" t="s">
        <v>358</v>
      </c>
      <c r="C722" s="3" t="s">
        <v>25</v>
      </c>
      <c r="D722" s="3" t="s">
        <v>510</v>
      </c>
      <c r="E722" s="6">
        <v>-18855.48</v>
      </c>
      <c r="F722" s="3" t="s">
        <v>343</v>
      </c>
      <c r="G722" s="4" t="s">
        <v>133</v>
      </c>
      <c r="H722" s="4" t="s">
        <v>298</v>
      </c>
      <c r="I722" s="3" t="s">
        <v>464</v>
      </c>
      <c r="J722" s="4" t="s">
        <v>133</v>
      </c>
      <c r="K722" s="3" t="s">
        <v>23</v>
      </c>
      <c r="L722" s="4" t="s">
        <v>56</v>
      </c>
    </row>
    <row r="723" spans="1:12" hidden="1">
      <c r="A723" s="3" t="s">
        <v>536</v>
      </c>
      <c r="B723" s="3" t="s">
        <v>358</v>
      </c>
      <c r="C723" s="3" t="s">
        <v>25</v>
      </c>
      <c r="D723" s="3" t="s">
        <v>510</v>
      </c>
      <c r="E723" s="6">
        <v>-16281.4</v>
      </c>
      <c r="F723" s="3" t="s">
        <v>343</v>
      </c>
      <c r="G723" s="4" t="s">
        <v>174</v>
      </c>
      <c r="H723" s="4" t="s">
        <v>96</v>
      </c>
      <c r="I723" s="3" t="s">
        <v>466</v>
      </c>
      <c r="J723" s="4" t="s">
        <v>174</v>
      </c>
      <c r="K723" s="3" t="s">
        <v>23</v>
      </c>
      <c r="L723" s="4" t="s">
        <v>408</v>
      </c>
    </row>
    <row r="724" spans="1:12" hidden="1">
      <c r="A724" s="3" t="s">
        <v>536</v>
      </c>
      <c r="B724" s="3" t="s">
        <v>358</v>
      </c>
      <c r="C724" s="3" t="s">
        <v>25</v>
      </c>
      <c r="D724" s="3" t="s">
        <v>510</v>
      </c>
      <c r="E724" s="6">
        <v>-17039.75</v>
      </c>
      <c r="F724" s="3" t="s">
        <v>343</v>
      </c>
      <c r="G724" s="4" t="s">
        <v>128</v>
      </c>
      <c r="H724" s="4" t="s">
        <v>128</v>
      </c>
      <c r="I724" s="3" t="s">
        <v>468</v>
      </c>
      <c r="J724" s="4" t="s">
        <v>519</v>
      </c>
      <c r="K724" s="3" t="s">
        <v>23</v>
      </c>
      <c r="L724" s="4" t="s">
        <v>59</v>
      </c>
    </row>
    <row r="725" spans="1:12" hidden="1">
      <c r="A725" s="3" t="s">
        <v>536</v>
      </c>
      <c r="B725" s="3" t="s">
        <v>358</v>
      </c>
      <c r="C725" s="3" t="s">
        <v>25</v>
      </c>
      <c r="D725" s="3" t="s">
        <v>510</v>
      </c>
      <c r="E725" s="6">
        <v>-18436.060000000001</v>
      </c>
      <c r="F725" s="3" t="s">
        <v>343</v>
      </c>
      <c r="G725" s="4" t="s">
        <v>153</v>
      </c>
      <c r="H725" s="4" t="s">
        <v>258</v>
      </c>
      <c r="I725" s="3" t="s">
        <v>472</v>
      </c>
      <c r="J725" s="4" t="s">
        <v>153</v>
      </c>
      <c r="K725" s="3" t="s">
        <v>23</v>
      </c>
      <c r="L725" s="4" t="s">
        <v>520</v>
      </c>
    </row>
    <row r="726" spans="1:12" hidden="1">
      <c r="A726" s="3" t="s">
        <v>536</v>
      </c>
      <c r="B726" s="3" t="s">
        <v>358</v>
      </c>
      <c r="C726" s="3" t="s">
        <v>25</v>
      </c>
      <c r="D726" s="3" t="s">
        <v>510</v>
      </c>
      <c r="E726" s="6">
        <v>-17149.72</v>
      </c>
      <c r="F726" s="3" t="s">
        <v>343</v>
      </c>
      <c r="G726" s="4" t="s">
        <v>192</v>
      </c>
      <c r="H726" s="4" t="s">
        <v>192</v>
      </c>
      <c r="I726" s="3" t="s">
        <v>474</v>
      </c>
      <c r="J726" s="4" t="s">
        <v>521</v>
      </c>
      <c r="K726" s="3" t="s">
        <v>23</v>
      </c>
      <c r="L726" s="4" t="s">
        <v>110</v>
      </c>
    </row>
    <row r="727" spans="1:12" hidden="1">
      <c r="A727" s="3" t="s">
        <v>536</v>
      </c>
      <c r="B727" s="3" t="s">
        <v>358</v>
      </c>
      <c r="C727" s="3" t="s">
        <v>25</v>
      </c>
      <c r="D727" s="3" t="s">
        <v>510</v>
      </c>
      <c r="E727" s="6">
        <v>-18720.009999999998</v>
      </c>
      <c r="F727" s="3" t="s">
        <v>343</v>
      </c>
      <c r="G727" s="4" t="s">
        <v>557</v>
      </c>
      <c r="H727" s="4" t="s">
        <v>568</v>
      </c>
      <c r="I727" s="3" t="s">
        <v>942</v>
      </c>
      <c r="J727" s="4" t="s">
        <v>557</v>
      </c>
      <c r="K727" s="3" t="s">
        <v>23</v>
      </c>
      <c r="L727" s="4" t="s">
        <v>862</v>
      </c>
    </row>
    <row r="728" spans="1:12" hidden="1">
      <c r="A728" s="3" t="s">
        <v>536</v>
      </c>
      <c r="B728" s="3" t="s">
        <v>358</v>
      </c>
      <c r="C728" s="3" t="s">
        <v>25</v>
      </c>
      <c r="D728" s="3" t="s">
        <v>510</v>
      </c>
      <c r="E728" s="6">
        <v>-16715.8</v>
      </c>
      <c r="F728" s="3" t="s">
        <v>343</v>
      </c>
      <c r="G728" s="4" t="s">
        <v>586</v>
      </c>
      <c r="H728" s="4" t="s">
        <v>586</v>
      </c>
      <c r="I728" s="3" t="s">
        <v>944</v>
      </c>
      <c r="J728" s="4" t="s">
        <v>996</v>
      </c>
      <c r="K728" s="3" t="s">
        <v>23</v>
      </c>
      <c r="L728" s="4" t="s">
        <v>997</v>
      </c>
    </row>
    <row r="729" spans="1:12" hidden="1">
      <c r="A729" s="3" t="s">
        <v>536</v>
      </c>
      <c r="B729" s="3" t="s">
        <v>358</v>
      </c>
      <c r="C729" s="3" t="s">
        <v>25</v>
      </c>
      <c r="D729" s="3" t="s">
        <v>510</v>
      </c>
      <c r="E729" s="6">
        <v>-18044.14</v>
      </c>
      <c r="F729" s="3" t="s">
        <v>343</v>
      </c>
      <c r="G729" s="4" t="s">
        <v>650</v>
      </c>
      <c r="H729" s="4" t="s">
        <v>644</v>
      </c>
      <c r="I729" s="3" t="s">
        <v>950</v>
      </c>
      <c r="J729" s="4" t="s">
        <v>650</v>
      </c>
      <c r="K729" s="3" t="s">
        <v>23</v>
      </c>
      <c r="L729" s="4" t="s">
        <v>998</v>
      </c>
    </row>
    <row r="730" spans="1:12" hidden="1">
      <c r="A730" s="3" t="s">
        <v>536</v>
      </c>
      <c r="B730" s="3" t="s">
        <v>358</v>
      </c>
      <c r="C730" s="3" t="s">
        <v>25</v>
      </c>
      <c r="D730" s="3" t="s">
        <v>510</v>
      </c>
      <c r="E730" s="6">
        <v>-22676.36</v>
      </c>
      <c r="F730" s="3" t="s">
        <v>343</v>
      </c>
      <c r="G730" s="4" t="s">
        <v>664</v>
      </c>
      <c r="H730" s="4" t="s">
        <v>669</v>
      </c>
      <c r="I730" s="3" t="s">
        <v>952</v>
      </c>
      <c r="J730" s="4" t="s">
        <v>664</v>
      </c>
      <c r="K730" s="3" t="s">
        <v>23</v>
      </c>
      <c r="L730" s="4" t="s">
        <v>675</v>
      </c>
    </row>
    <row r="731" spans="1:12" hidden="1">
      <c r="A731" s="3" t="s">
        <v>536</v>
      </c>
      <c r="B731" s="3" t="s">
        <v>358</v>
      </c>
      <c r="C731" s="3" t="s">
        <v>25</v>
      </c>
      <c r="D731" s="3" t="s">
        <v>510</v>
      </c>
      <c r="E731" s="6">
        <v>-17153.330000000002</v>
      </c>
      <c r="F731" s="3" t="s">
        <v>343</v>
      </c>
      <c r="G731" s="4" t="s">
        <v>699</v>
      </c>
      <c r="H731" s="4" t="s">
        <v>699</v>
      </c>
      <c r="I731" s="3" t="s">
        <v>954</v>
      </c>
      <c r="J731" s="4" t="s">
        <v>692</v>
      </c>
      <c r="K731" s="3" t="s">
        <v>23</v>
      </c>
      <c r="L731" s="4" t="s">
        <v>978</v>
      </c>
    </row>
    <row r="732" spans="1:12" hidden="1">
      <c r="A732" s="3" t="s">
        <v>536</v>
      </c>
      <c r="B732" s="3" t="s">
        <v>358</v>
      </c>
      <c r="C732" s="3" t="s">
        <v>25</v>
      </c>
      <c r="D732" s="3" t="s">
        <v>510</v>
      </c>
      <c r="E732" s="6">
        <v>-18022.310000000001</v>
      </c>
      <c r="F732" s="3" t="s">
        <v>343</v>
      </c>
      <c r="G732" s="4" t="s">
        <v>724</v>
      </c>
      <c r="H732" s="4" t="s">
        <v>724</v>
      </c>
      <c r="I732" s="3" t="s">
        <v>956</v>
      </c>
      <c r="J732" s="4" t="s">
        <v>999</v>
      </c>
      <c r="K732" s="3" t="s">
        <v>23</v>
      </c>
      <c r="L732" s="4" t="s">
        <v>927</v>
      </c>
    </row>
    <row r="733" spans="1:12" hidden="1">
      <c r="A733" s="3" t="s">
        <v>536</v>
      </c>
      <c r="B733" s="3" t="s">
        <v>358</v>
      </c>
      <c r="C733" s="3" t="s">
        <v>25</v>
      </c>
      <c r="D733" s="3" t="s">
        <v>510</v>
      </c>
      <c r="E733" s="6">
        <v>-15530.73</v>
      </c>
      <c r="F733" s="3" t="s">
        <v>343</v>
      </c>
      <c r="G733" s="4" t="s">
        <v>741</v>
      </c>
      <c r="H733" s="4" t="s">
        <v>741</v>
      </c>
      <c r="I733" s="3" t="s">
        <v>958</v>
      </c>
      <c r="J733" s="4" t="s">
        <v>1000</v>
      </c>
      <c r="K733" s="3" t="s">
        <v>23</v>
      </c>
      <c r="L733" s="4" t="s">
        <v>1001</v>
      </c>
    </row>
    <row r="734" spans="1:12" hidden="1">
      <c r="A734" s="3" t="s">
        <v>536</v>
      </c>
      <c r="B734" s="3" t="s">
        <v>358</v>
      </c>
      <c r="C734" s="3" t="s">
        <v>25</v>
      </c>
      <c r="D734" s="3" t="s">
        <v>510</v>
      </c>
      <c r="E734" s="6">
        <v>-16337.16</v>
      </c>
      <c r="F734" s="3" t="s">
        <v>343</v>
      </c>
      <c r="G734" s="4" t="s">
        <v>765</v>
      </c>
      <c r="H734" s="4" t="s">
        <v>960</v>
      </c>
      <c r="I734" s="3" t="s">
        <v>961</v>
      </c>
      <c r="J734" s="4" t="s">
        <v>1002</v>
      </c>
      <c r="K734" s="3" t="s">
        <v>23</v>
      </c>
      <c r="L734" s="4" t="s">
        <v>1003</v>
      </c>
    </row>
    <row r="735" spans="1:12" hidden="1">
      <c r="A735" s="3" t="s">
        <v>536</v>
      </c>
      <c r="B735" s="3" t="s">
        <v>358</v>
      </c>
      <c r="C735" s="3" t="s">
        <v>25</v>
      </c>
      <c r="D735" s="3" t="s">
        <v>510</v>
      </c>
      <c r="E735" s="6">
        <v>-15475.53</v>
      </c>
      <c r="F735" s="3" t="s">
        <v>343</v>
      </c>
      <c r="G735" s="4" t="s">
        <v>787</v>
      </c>
      <c r="H735" s="4" t="s">
        <v>787</v>
      </c>
      <c r="I735" s="3" t="s">
        <v>963</v>
      </c>
      <c r="J735" s="4" t="s">
        <v>986</v>
      </c>
      <c r="K735" s="3" t="s">
        <v>23</v>
      </c>
      <c r="L735" s="4" t="s">
        <v>1004</v>
      </c>
    </row>
    <row r="736" spans="1:12" hidden="1">
      <c r="A736" s="3" t="s">
        <v>536</v>
      </c>
      <c r="B736" s="3" t="s">
        <v>358</v>
      </c>
      <c r="C736" s="3" t="s">
        <v>25</v>
      </c>
      <c r="D736" s="3" t="s">
        <v>510</v>
      </c>
      <c r="E736" s="6">
        <v>-15688.39</v>
      </c>
      <c r="F736" s="3" t="s">
        <v>343</v>
      </c>
      <c r="G736" s="4" t="s">
        <v>822</v>
      </c>
      <c r="H736" s="4" t="s">
        <v>816</v>
      </c>
      <c r="I736" s="3" t="s">
        <v>965</v>
      </c>
      <c r="J736" s="4" t="s">
        <v>822</v>
      </c>
      <c r="K736" s="3" t="s">
        <v>23</v>
      </c>
      <c r="L736" s="4" t="s">
        <v>1005</v>
      </c>
    </row>
    <row r="737" spans="1:12" hidden="1">
      <c r="A737" s="3" t="s">
        <v>536</v>
      </c>
      <c r="B737" s="3" t="s">
        <v>358</v>
      </c>
      <c r="C737" s="3" t="s">
        <v>25</v>
      </c>
      <c r="D737" s="3" t="s">
        <v>510</v>
      </c>
      <c r="E737" s="6">
        <v>-33967.449999999997</v>
      </c>
      <c r="F737" s="3" t="s">
        <v>345</v>
      </c>
      <c r="G737" s="4" t="s">
        <v>121</v>
      </c>
      <c r="H737" s="4" t="s">
        <v>269</v>
      </c>
      <c r="I737" s="3" t="s">
        <v>346</v>
      </c>
      <c r="J737" s="4" t="s">
        <v>121</v>
      </c>
      <c r="K737" s="3" t="s">
        <v>23</v>
      </c>
      <c r="L737" s="4" t="s">
        <v>498</v>
      </c>
    </row>
    <row r="738" spans="1:12" hidden="1">
      <c r="A738" s="3" t="s">
        <v>536</v>
      </c>
      <c r="B738" s="3" t="s">
        <v>358</v>
      </c>
      <c r="C738" s="3" t="s">
        <v>25</v>
      </c>
      <c r="D738" s="3" t="s">
        <v>510</v>
      </c>
      <c r="E738" s="6">
        <v>-38908.43</v>
      </c>
      <c r="F738" s="3" t="s">
        <v>345</v>
      </c>
      <c r="G738" s="4" t="s">
        <v>199</v>
      </c>
      <c r="H738" s="4" t="s">
        <v>199</v>
      </c>
      <c r="I738" s="3" t="s">
        <v>346</v>
      </c>
      <c r="J738" s="4" t="s">
        <v>512</v>
      </c>
      <c r="K738" s="3" t="s">
        <v>23</v>
      </c>
      <c r="L738" s="4" t="s">
        <v>233</v>
      </c>
    </row>
    <row r="739" spans="1:12" hidden="1">
      <c r="A739" s="3" t="s">
        <v>536</v>
      </c>
      <c r="B739" s="3" t="s">
        <v>358</v>
      </c>
      <c r="C739" s="3" t="s">
        <v>25</v>
      </c>
      <c r="D739" s="3" t="s">
        <v>510</v>
      </c>
      <c r="E739" s="6">
        <v>-36599.980000000003</v>
      </c>
      <c r="F739" s="3" t="s">
        <v>345</v>
      </c>
      <c r="G739" s="4" t="s">
        <v>622</v>
      </c>
      <c r="H739" s="4" t="s">
        <v>644</v>
      </c>
      <c r="I739" s="3" t="s">
        <v>346</v>
      </c>
      <c r="J739" s="4" t="s">
        <v>650</v>
      </c>
      <c r="K739" s="3" t="s">
        <v>23</v>
      </c>
      <c r="L739" s="4" t="s">
        <v>998</v>
      </c>
    </row>
    <row r="740" spans="1:12" hidden="1">
      <c r="A740" s="3" t="s">
        <v>536</v>
      </c>
      <c r="B740" s="3" t="s">
        <v>358</v>
      </c>
      <c r="C740" s="3" t="s">
        <v>25</v>
      </c>
      <c r="D740" s="3" t="s">
        <v>510</v>
      </c>
      <c r="E740" s="6">
        <v>-37256.47</v>
      </c>
      <c r="F740" s="3" t="s">
        <v>345</v>
      </c>
      <c r="G740" s="4" t="s">
        <v>650</v>
      </c>
      <c r="H740" s="4" t="s">
        <v>644</v>
      </c>
      <c r="I740" s="3" t="s">
        <v>346</v>
      </c>
      <c r="J740" s="4" t="s">
        <v>650</v>
      </c>
      <c r="K740" s="3" t="s">
        <v>23</v>
      </c>
      <c r="L740" s="4" t="s">
        <v>998</v>
      </c>
    </row>
    <row r="741" spans="1:12" hidden="1">
      <c r="A741" s="3" t="s">
        <v>536</v>
      </c>
      <c r="B741" s="3" t="s">
        <v>358</v>
      </c>
      <c r="C741" s="3" t="s">
        <v>25</v>
      </c>
      <c r="D741" s="3" t="s">
        <v>510</v>
      </c>
      <c r="E741" s="6">
        <v>-49936.55</v>
      </c>
      <c r="F741" s="3" t="s">
        <v>345</v>
      </c>
      <c r="G741" s="4" t="s">
        <v>664</v>
      </c>
      <c r="H741" s="4" t="s">
        <v>925</v>
      </c>
      <c r="I741" s="3" t="s">
        <v>346</v>
      </c>
      <c r="J741" s="4" t="s">
        <v>934</v>
      </c>
      <c r="K741" s="3" t="s">
        <v>23</v>
      </c>
      <c r="L741" s="4" t="s">
        <v>991</v>
      </c>
    </row>
    <row r="742" spans="1:12" hidden="1">
      <c r="A742" s="3" t="s">
        <v>536</v>
      </c>
      <c r="B742" s="3" t="s">
        <v>358</v>
      </c>
      <c r="C742" s="3" t="s">
        <v>25</v>
      </c>
      <c r="D742" s="3" t="s">
        <v>510</v>
      </c>
      <c r="E742" s="6">
        <v>-31784.98</v>
      </c>
      <c r="F742" s="3" t="s">
        <v>345</v>
      </c>
      <c r="G742" s="4" t="s">
        <v>741</v>
      </c>
      <c r="H742" s="4" t="s">
        <v>752</v>
      </c>
      <c r="I742" s="3" t="s">
        <v>346</v>
      </c>
      <c r="J742" s="4" t="s">
        <v>979</v>
      </c>
      <c r="K742" s="3" t="s">
        <v>23</v>
      </c>
      <c r="L742" s="4" t="s">
        <v>755</v>
      </c>
    </row>
    <row r="743" spans="1:12" hidden="1">
      <c r="A743" s="3" t="s">
        <v>536</v>
      </c>
      <c r="B743" s="3" t="s">
        <v>358</v>
      </c>
      <c r="C743" s="3" t="s">
        <v>25</v>
      </c>
      <c r="D743" s="3" t="s">
        <v>510</v>
      </c>
      <c r="E743" s="6">
        <v>-34435.31</v>
      </c>
      <c r="F743" s="3" t="s">
        <v>345</v>
      </c>
      <c r="G743" s="4" t="s">
        <v>765</v>
      </c>
      <c r="H743" s="4" t="s">
        <v>792</v>
      </c>
      <c r="I743" s="3" t="s">
        <v>346</v>
      </c>
      <c r="J743" s="4" t="s">
        <v>787</v>
      </c>
      <c r="K743" s="3" t="s">
        <v>23</v>
      </c>
      <c r="L743" s="4" t="s">
        <v>986</v>
      </c>
    </row>
    <row r="744" spans="1:12" hidden="1">
      <c r="A744" s="3" t="s">
        <v>536</v>
      </c>
      <c r="B744" s="3" t="s">
        <v>358</v>
      </c>
      <c r="C744" s="3" t="s">
        <v>25</v>
      </c>
      <c r="D744" s="3" t="s">
        <v>510</v>
      </c>
      <c r="E744" s="6">
        <v>-32196.92</v>
      </c>
      <c r="F744" s="3" t="s">
        <v>345</v>
      </c>
      <c r="G744" s="4" t="s">
        <v>787</v>
      </c>
      <c r="H744" s="4" t="s">
        <v>792</v>
      </c>
      <c r="I744" s="3" t="s">
        <v>346</v>
      </c>
      <c r="J744" s="4" t="s">
        <v>787</v>
      </c>
      <c r="K744" s="3" t="s">
        <v>23</v>
      </c>
      <c r="L744" s="4" t="s">
        <v>986</v>
      </c>
    </row>
    <row r="745" spans="1:12" hidden="1">
      <c r="A745" s="3" t="s">
        <v>536</v>
      </c>
      <c r="B745" s="3" t="s">
        <v>358</v>
      </c>
      <c r="C745" s="3" t="s">
        <v>25</v>
      </c>
      <c r="D745" s="3" t="s">
        <v>510</v>
      </c>
      <c r="E745" s="6">
        <v>-375.78</v>
      </c>
      <c r="F745" s="3" t="s">
        <v>345</v>
      </c>
      <c r="G745" s="4" t="s">
        <v>986</v>
      </c>
      <c r="H745" s="4" t="s">
        <v>798</v>
      </c>
      <c r="I745" s="3" t="s">
        <v>346</v>
      </c>
      <c r="J745" s="4" t="s">
        <v>988</v>
      </c>
      <c r="K745" s="3" t="s">
        <v>23</v>
      </c>
      <c r="L745" s="4" t="s">
        <v>806</v>
      </c>
    </row>
    <row r="746" spans="1:12" hidden="1">
      <c r="A746" s="3" t="s">
        <v>536</v>
      </c>
      <c r="B746" s="3" t="s">
        <v>358</v>
      </c>
      <c r="C746" s="3" t="s">
        <v>25</v>
      </c>
      <c r="D746" s="3" t="s">
        <v>510</v>
      </c>
      <c r="E746" s="6">
        <v>-35463.11</v>
      </c>
      <c r="F746" s="3" t="s">
        <v>345</v>
      </c>
      <c r="G746" s="4" t="s">
        <v>160</v>
      </c>
      <c r="H746" s="4" t="s">
        <v>79</v>
      </c>
      <c r="I746" s="3" t="s">
        <v>346</v>
      </c>
      <c r="J746" s="4" t="s">
        <v>427</v>
      </c>
      <c r="K746" s="3" t="s">
        <v>23</v>
      </c>
      <c r="L746" s="4" t="s">
        <v>142</v>
      </c>
    </row>
    <row r="747" spans="1:12" hidden="1">
      <c r="A747" s="3" t="s">
        <v>536</v>
      </c>
      <c r="B747" s="3" t="s">
        <v>358</v>
      </c>
      <c r="C747" s="3" t="s">
        <v>25</v>
      </c>
      <c r="D747" s="3" t="s">
        <v>510</v>
      </c>
      <c r="E747" s="6">
        <v>-37293.21</v>
      </c>
      <c r="F747" s="3" t="s">
        <v>345</v>
      </c>
      <c r="G747" s="4" t="s">
        <v>146</v>
      </c>
      <c r="H747" s="4" t="s">
        <v>523</v>
      </c>
      <c r="I747" s="3" t="s">
        <v>346</v>
      </c>
      <c r="J747" s="4" t="s">
        <v>524</v>
      </c>
      <c r="K747" s="3" t="s">
        <v>23</v>
      </c>
      <c r="L747" s="4" t="s">
        <v>195</v>
      </c>
    </row>
    <row r="748" spans="1:12" hidden="1">
      <c r="A748" s="3" t="s">
        <v>536</v>
      </c>
      <c r="B748" s="3" t="s">
        <v>358</v>
      </c>
      <c r="C748" s="3" t="s">
        <v>25</v>
      </c>
      <c r="D748" s="3" t="s">
        <v>510</v>
      </c>
      <c r="E748" s="6">
        <v>-30774.27</v>
      </c>
      <c r="F748" s="3" t="s">
        <v>345</v>
      </c>
      <c r="G748" s="4" t="s">
        <v>185</v>
      </c>
      <c r="H748" s="4" t="s">
        <v>523</v>
      </c>
      <c r="I748" s="3" t="s">
        <v>346</v>
      </c>
      <c r="J748" s="4" t="s">
        <v>524</v>
      </c>
      <c r="K748" s="3" t="s">
        <v>23</v>
      </c>
      <c r="L748" s="4" t="s">
        <v>195</v>
      </c>
    </row>
    <row r="749" spans="1:12" hidden="1">
      <c r="A749" s="3" t="s">
        <v>536</v>
      </c>
      <c r="B749" s="3" t="s">
        <v>358</v>
      </c>
      <c r="C749" s="3" t="s">
        <v>25</v>
      </c>
      <c r="D749" s="3" t="s">
        <v>510</v>
      </c>
      <c r="E749" s="6">
        <v>-33643.589999999997</v>
      </c>
      <c r="F749" s="3" t="s">
        <v>345</v>
      </c>
      <c r="G749" s="4" t="s">
        <v>49</v>
      </c>
      <c r="H749" s="4" t="s">
        <v>525</v>
      </c>
      <c r="I749" s="3" t="s">
        <v>526</v>
      </c>
      <c r="J749" s="4" t="s">
        <v>527</v>
      </c>
      <c r="K749" s="3" t="s">
        <v>23</v>
      </c>
      <c r="L749" s="4" t="s">
        <v>528</v>
      </c>
    </row>
    <row r="750" spans="1:12" hidden="1">
      <c r="A750" s="3" t="s">
        <v>536</v>
      </c>
      <c r="B750" s="3" t="s">
        <v>358</v>
      </c>
      <c r="C750" s="3" t="s">
        <v>25</v>
      </c>
      <c r="D750" s="3" t="s">
        <v>510</v>
      </c>
      <c r="E750" s="6">
        <v>-33292.480000000003</v>
      </c>
      <c r="F750" s="3" t="s">
        <v>345</v>
      </c>
      <c r="G750" s="4" t="s">
        <v>179</v>
      </c>
      <c r="H750" s="4" t="s">
        <v>179</v>
      </c>
      <c r="I750" s="3" t="s">
        <v>346</v>
      </c>
      <c r="J750" s="4" t="s">
        <v>507</v>
      </c>
      <c r="K750" s="3" t="s">
        <v>23</v>
      </c>
      <c r="L750" s="4" t="s">
        <v>240</v>
      </c>
    </row>
    <row r="751" spans="1:12" hidden="1">
      <c r="A751" s="3" t="s">
        <v>536</v>
      </c>
      <c r="B751" s="3" t="s">
        <v>358</v>
      </c>
      <c r="C751" s="3" t="s">
        <v>25</v>
      </c>
      <c r="D751" s="3" t="s">
        <v>510</v>
      </c>
      <c r="E751" s="6">
        <v>-55176.17</v>
      </c>
      <c r="F751" s="3" t="s">
        <v>345</v>
      </c>
      <c r="G751" s="4" t="s">
        <v>133</v>
      </c>
      <c r="H751" s="4" t="s">
        <v>56</v>
      </c>
      <c r="I751" s="3" t="s">
        <v>346</v>
      </c>
      <c r="J751" s="4" t="s">
        <v>529</v>
      </c>
      <c r="K751" s="3" t="s">
        <v>23</v>
      </c>
      <c r="L751" s="4" t="s">
        <v>530</v>
      </c>
    </row>
    <row r="752" spans="1:12" hidden="1">
      <c r="A752" s="3" t="s">
        <v>536</v>
      </c>
      <c r="B752" s="3" t="s">
        <v>358</v>
      </c>
      <c r="C752" s="3" t="s">
        <v>25</v>
      </c>
      <c r="D752" s="3" t="s">
        <v>510</v>
      </c>
      <c r="E752" s="6">
        <v>-126601.92</v>
      </c>
      <c r="F752" s="3" t="s">
        <v>345</v>
      </c>
      <c r="G752" s="4" t="s">
        <v>174</v>
      </c>
      <c r="H752" s="4" t="s">
        <v>434</v>
      </c>
      <c r="I752" s="3" t="s">
        <v>346</v>
      </c>
      <c r="J752" s="4" t="s">
        <v>247</v>
      </c>
      <c r="K752" s="3" t="s">
        <v>23</v>
      </c>
      <c r="L752" s="4" t="s">
        <v>370</v>
      </c>
    </row>
    <row r="753" spans="1:12" hidden="1">
      <c r="A753" s="3" t="s">
        <v>536</v>
      </c>
      <c r="B753" s="3" t="s">
        <v>358</v>
      </c>
      <c r="C753" s="3" t="s">
        <v>25</v>
      </c>
      <c r="D753" s="3" t="s">
        <v>510</v>
      </c>
      <c r="E753" s="6">
        <v>-32394.03</v>
      </c>
      <c r="F753" s="3" t="s">
        <v>345</v>
      </c>
      <c r="G753" s="4" t="s">
        <v>128</v>
      </c>
      <c r="H753" s="4" t="s">
        <v>436</v>
      </c>
      <c r="I753" s="3" t="s">
        <v>346</v>
      </c>
      <c r="J753" s="4" t="s">
        <v>63</v>
      </c>
      <c r="K753" s="3" t="s">
        <v>23</v>
      </c>
      <c r="L753" s="4" t="s">
        <v>438</v>
      </c>
    </row>
    <row r="754" spans="1:12" hidden="1">
      <c r="A754" s="3" t="s">
        <v>536</v>
      </c>
      <c r="B754" s="3" t="s">
        <v>358</v>
      </c>
      <c r="C754" s="3" t="s">
        <v>25</v>
      </c>
      <c r="D754" s="3" t="s">
        <v>510</v>
      </c>
      <c r="E754" s="6">
        <v>-33264.519999999997</v>
      </c>
      <c r="F754" s="3" t="s">
        <v>345</v>
      </c>
      <c r="G754" s="4" t="s">
        <v>167</v>
      </c>
      <c r="H754" s="4" t="s">
        <v>395</v>
      </c>
      <c r="I754" s="3" t="s">
        <v>346</v>
      </c>
      <c r="J754" s="4" t="s">
        <v>254</v>
      </c>
      <c r="K754" s="3" t="s">
        <v>23</v>
      </c>
      <c r="L754" s="4" t="s">
        <v>149</v>
      </c>
    </row>
    <row r="755" spans="1:12" hidden="1">
      <c r="A755" s="3" t="s">
        <v>536</v>
      </c>
      <c r="B755" s="3" t="s">
        <v>358</v>
      </c>
      <c r="C755" s="3" t="s">
        <v>25</v>
      </c>
      <c r="D755" s="3" t="s">
        <v>510</v>
      </c>
      <c r="E755" s="6">
        <v>-37540.730000000003</v>
      </c>
      <c r="F755" s="3" t="s">
        <v>345</v>
      </c>
      <c r="G755" s="4" t="s">
        <v>153</v>
      </c>
      <c r="H755" s="4" t="s">
        <v>114</v>
      </c>
      <c r="I755" s="3" t="s">
        <v>346</v>
      </c>
      <c r="J755" s="4" t="s">
        <v>475</v>
      </c>
      <c r="K755" s="3" t="s">
        <v>23</v>
      </c>
      <c r="L755" s="4" t="s">
        <v>508</v>
      </c>
    </row>
    <row r="756" spans="1:12" hidden="1">
      <c r="A756" s="3" t="s">
        <v>536</v>
      </c>
      <c r="B756" s="3" t="s">
        <v>358</v>
      </c>
      <c r="C756" s="3" t="s">
        <v>25</v>
      </c>
      <c r="D756" s="3" t="s">
        <v>510</v>
      </c>
      <c r="E756" s="6">
        <v>-34933.360000000001</v>
      </c>
      <c r="F756" s="3" t="s">
        <v>345</v>
      </c>
      <c r="G756" s="4" t="s">
        <v>192</v>
      </c>
      <c r="H756" s="4" t="s">
        <v>114</v>
      </c>
      <c r="I756" s="3" t="s">
        <v>346</v>
      </c>
      <c r="J756" s="4" t="s">
        <v>475</v>
      </c>
      <c r="K756" s="3" t="s">
        <v>23</v>
      </c>
      <c r="L756" s="4" t="s">
        <v>508</v>
      </c>
    </row>
    <row r="757" spans="1:12" hidden="1">
      <c r="A757" s="3" t="s">
        <v>536</v>
      </c>
      <c r="B757" s="3" t="s">
        <v>358</v>
      </c>
      <c r="C757" s="3" t="s">
        <v>25</v>
      </c>
      <c r="D757" s="3" t="s">
        <v>510</v>
      </c>
      <c r="E757" s="6">
        <v>-40994.949999999997</v>
      </c>
      <c r="F757" s="3" t="s">
        <v>345</v>
      </c>
      <c r="G757" s="4" t="s">
        <v>557</v>
      </c>
      <c r="H757" s="4" t="s">
        <v>575</v>
      </c>
      <c r="I757" s="3" t="s">
        <v>346</v>
      </c>
      <c r="J757" s="4" t="s">
        <v>582</v>
      </c>
      <c r="K757" s="3" t="s">
        <v>23</v>
      </c>
      <c r="L757" s="4" t="s">
        <v>591</v>
      </c>
    </row>
    <row r="758" spans="1:12" hidden="1">
      <c r="A758" s="3" t="s">
        <v>536</v>
      </c>
      <c r="B758" s="3" t="s">
        <v>358</v>
      </c>
      <c r="C758" s="3" t="s">
        <v>25</v>
      </c>
      <c r="D758" s="3" t="s">
        <v>510</v>
      </c>
      <c r="E758" s="6">
        <v>-33472.639999999999</v>
      </c>
      <c r="F758" s="3" t="s">
        <v>345</v>
      </c>
      <c r="G758" s="4" t="s">
        <v>586</v>
      </c>
      <c r="H758" s="4" t="s">
        <v>598</v>
      </c>
      <c r="I758" s="3" t="s">
        <v>346</v>
      </c>
      <c r="J758" s="4" t="s">
        <v>604</v>
      </c>
      <c r="K758" s="3" t="s">
        <v>23</v>
      </c>
      <c r="L758" s="4" t="s">
        <v>607</v>
      </c>
    </row>
    <row r="759" spans="1:12" hidden="1">
      <c r="A759" s="3" t="s">
        <v>536</v>
      </c>
      <c r="B759" s="3" t="s">
        <v>358</v>
      </c>
      <c r="C759" s="3" t="s">
        <v>25</v>
      </c>
      <c r="D759" s="3" t="s">
        <v>510</v>
      </c>
      <c r="E759" s="6">
        <v>-35819.160000000003</v>
      </c>
      <c r="F759" s="3" t="s">
        <v>345</v>
      </c>
      <c r="G759" s="4" t="s">
        <v>607</v>
      </c>
      <c r="H759" s="4" t="s">
        <v>622</v>
      </c>
      <c r="I759" s="3" t="s">
        <v>346</v>
      </c>
      <c r="J759" s="4" t="s">
        <v>985</v>
      </c>
      <c r="K759" s="3" t="s">
        <v>23</v>
      </c>
      <c r="L759" s="4" t="s">
        <v>990</v>
      </c>
    </row>
    <row r="760" spans="1:12" hidden="1">
      <c r="A760" s="3" t="s">
        <v>536</v>
      </c>
      <c r="B760" s="3" t="s">
        <v>358</v>
      </c>
      <c r="C760" s="3" t="s">
        <v>25</v>
      </c>
      <c r="D760" s="3" t="s">
        <v>510</v>
      </c>
      <c r="E760" s="6">
        <v>-33541.81</v>
      </c>
      <c r="F760" s="3" t="s">
        <v>345</v>
      </c>
      <c r="G760" s="4" t="s">
        <v>699</v>
      </c>
      <c r="H760" s="4" t="s">
        <v>978</v>
      </c>
      <c r="I760" s="3" t="s">
        <v>346</v>
      </c>
      <c r="J760" s="4" t="s">
        <v>987</v>
      </c>
      <c r="K760" s="3" t="s">
        <v>23</v>
      </c>
      <c r="L760" s="4" t="s">
        <v>705</v>
      </c>
    </row>
    <row r="761" spans="1:12" hidden="1">
      <c r="A761" s="3" t="s">
        <v>536</v>
      </c>
      <c r="B761" s="3" t="s">
        <v>358</v>
      </c>
      <c r="C761" s="3" t="s">
        <v>25</v>
      </c>
      <c r="D761" s="3" t="s">
        <v>510</v>
      </c>
      <c r="E761" s="6">
        <v>-38029.82</v>
      </c>
      <c r="F761" s="3" t="s">
        <v>345</v>
      </c>
      <c r="G761" s="4" t="s">
        <v>724</v>
      </c>
      <c r="H761" s="4" t="s">
        <v>741</v>
      </c>
      <c r="I761" s="3" t="s">
        <v>346</v>
      </c>
      <c r="J761" s="4" t="s">
        <v>1000</v>
      </c>
      <c r="K761" s="3" t="s">
        <v>23</v>
      </c>
      <c r="L761" s="4" t="s">
        <v>1001</v>
      </c>
    </row>
    <row r="762" spans="1:12" hidden="1">
      <c r="A762" s="3" t="s">
        <v>536</v>
      </c>
      <c r="B762" s="3" t="s">
        <v>358</v>
      </c>
      <c r="C762" s="3" t="s">
        <v>25</v>
      </c>
      <c r="D762" s="3" t="s">
        <v>510</v>
      </c>
      <c r="E762" s="6">
        <v>-29826.49</v>
      </c>
      <c r="F762" s="3" t="s">
        <v>345</v>
      </c>
      <c r="G762" s="4" t="s">
        <v>822</v>
      </c>
      <c r="H762" s="4" t="s">
        <v>816</v>
      </c>
      <c r="I762" s="3" t="s">
        <v>346</v>
      </c>
      <c r="J762" s="4" t="s">
        <v>822</v>
      </c>
      <c r="K762" s="3" t="s">
        <v>23</v>
      </c>
      <c r="L762" s="4" t="s">
        <v>1005</v>
      </c>
    </row>
    <row r="763" spans="1:12" hidden="1">
      <c r="A763" s="3" t="s">
        <v>536</v>
      </c>
      <c r="B763" s="3" t="s">
        <v>358</v>
      </c>
      <c r="C763" s="3" t="s">
        <v>25</v>
      </c>
      <c r="D763" s="3" t="s">
        <v>510</v>
      </c>
      <c r="E763" s="6">
        <v>-2.66</v>
      </c>
      <c r="F763" s="3" t="s">
        <v>345</v>
      </c>
      <c r="G763" s="4" t="s">
        <v>1006</v>
      </c>
      <c r="H763" s="4" t="s">
        <v>989</v>
      </c>
      <c r="I763" s="3" t="s">
        <v>346</v>
      </c>
      <c r="J763" s="4" t="s">
        <v>1010</v>
      </c>
      <c r="K763" s="3" t="s">
        <v>23</v>
      </c>
      <c r="L763" s="4" t="s">
        <v>1011</v>
      </c>
    </row>
    <row r="764" spans="1:12" hidden="1">
      <c r="A764" s="3" t="s">
        <v>536</v>
      </c>
      <c r="B764" s="3" t="s">
        <v>358</v>
      </c>
      <c r="C764" s="3" t="s">
        <v>25</v>
      </c>
      <c r="D764" s="3" t="s">
        <v>510</v>
      </c>
      <c r="E764" s="6">
        <v>-57513.279999999999</v>
      </c>
      <c r="F764" s="3" t="s">
        <v>345</v>
      </c>
      <c r="G764" s="4" t="s">
        <v>836</v>
      </c>
      <c r="H764" s="4" t="s">
        <v>994</v>
      </c>
      <c r="I764" s="3" t="s">
        <v>346</v>
      </c>
      <c r="J764" s="4" t="s">
        <v>1009</v>
      </c>
      <c r="K764" s="3" t="s">
        <v>23</v>
      </c>
      <c r="L764" s="4" t="s">
        <v>842</v>
      </c>
    </row>
    <row r="765" spans="1:12" hidden="1">
      <c r="A765" s="3" t="s">
        <v>536</v>
      </c>
      <c r="B765" s="3" t="s">
        <v>358</v>
      </c>
      <c r="C765" s="3" t="s">
        <v>25</v>
      </c>
      <c r="D765" s="3" t="s">
        <v>510</v>
      </c>
      <c r="E765" s="6">
        <v>-32534.69</v>
      </c>
      <c r="F765" s="3" t="s">
        <v>345</v>
      </c>
      <c r="G765" s="4" t="s">
        <v>852</v>
      </c>
      <c r="H765" s="4" t="s">
        <v>859</v>
      </c>
      <c r="I765" s="3" t="s">
        <v>346</v>
      </c>
      <c r="J765" s="4" t="s">
        <v>989</v>
      </c>
      <c r="K765" s="3" t="s">
        <v>23</v>
      </c>
      <c r="L765" s="4" t="s">
        <v>1010</v>
      </c>
    </row>
    <row r="766" spans="1:12" hidden="1">
      <c r="A766" s="3" t="s">
        <v>536</v>
      </c>
      <c r="B766" s="3" t="s">
        <v>358</v>
      </c>
      <c r="C766" s="3" t="s">
        <v>25</v>
      </c>
      <c r="D766" s="3" t="s">
        <v>510</v>
      </c>
      <c r="E766" s="6">
        <v>-334.31</v>
      </c>
      <c r="F766" s="3" t="s">
        <v>347</v>
      </c>
      <c r="G766" s="4" t="s">
        <v>49</v>
      </c>
      <c r="H766" s="4" t="s">
        <v>49</v>
      </c>
      <c r="I766" s="3" t="s">
        <v>481</v>
      </c>
      <c r="J766" s="4" t="s">
        <v>505</v>
      </c>
      <c r="K766" s="3" t="s">
        <v>23</v>
      </c>
      <c r="L766" s="4" t="s">
        <v>513</v>
      </c>
    </row>
    <row r="767" spans="1:12" hidden="1">
      <c r="A767" s="3" t="s">
        <v>536</v>
      </c>
      <c r="B767" s="3" t="s">
        <v>358</v>
      </c>
      <c r="C767" s="3" t="s">
        <v>25</v>
      </c>
      <c r="D767" s="3" t="s">
        <v>510</v>
      </c>
      <c r="E767" s="6">
        <v>-358.14</v>
      </c>
      <c r="F767" s="3" t="s">
        <v>347</v>
      </c>
      <c r="G767" s="4" t="s">
        <v>56</v>
      </c>
      <c r="H767" s="4" t="s">
        <v>56</v>
      </c>
      <c r="I767" s="3" t="s">
        <v>482</v>
      </c>
      <c r="J767" s="4" t="s">
        <v>529</v>
      </c>
      <c r="K767" s="3" t="s">
        <v>23</v>
      </c>
      <c r="L767" s="4" t="s">
        <v>530</v>
      </c>
    </row>
    <row r="768" spans="1:12" hidden="1">
      <c r="A768" s="3" t="s">
        <v>536</v>
      </c>
      <c r="B768" s="3" t="s">
        <v>358</v>
      </c>
      <c r="C768" s="3" t="s">
        <v>25</v>
      </c>
      <c r="D768" s="3" t="s">
        <v>510</v>
      </c>
      <c r="E768" s="6">
        <v>-361.55</v>
      </c>
      <c r="F768" s="3" t="s">
        <v>347</v>
      </c>
      <c r="G768" s="4" t="s">
        <v>63</v>
      </c>
      <c r="H768" s="4" t="s">
        <v>436</v>
      </c>
      <c r="I768" s="3" t="s">
        <v>483</v>
      </c>
      <c r="J768" s="4" t="s">
        <v>63</v>
      </c>
      <c r="K768" s="3" t="s">
        <v>23</v>
      </c>
      <c r="L768" s="4" t="s">
        <v>438</v>
      </c>
    </row>
    <row r="769" spans="1:12" hidden="1">
      <c r="A769" s="3" t="s">
        <v>536</v>
      </c>
      <c r="B769" s="3" t="s">
        <v>358</v>
      </c>
      <c r="C769" s="3" t="s">
        <v>25</v>
      </c>
      <c r="D769" s="3" t="s">
        <v>510</v>
      </c>
      <c r="E769" s="6">
        <v>-335.67</v>
      </c>
      <c r="F769" s="3" t="s">
        <v>347</v>
      </c>
      <c r="G769" s="4" t="s">
        <v>575</v>
      </c>
      <c r="H769" s="4" t="s">
        <v>970</v>
      </c>
      <c r="I769" s="3" t="s">
        <v>971</v>
      </c>
      <c r="J769" s="4" t="s">
        <v>575</v>
      </c>
      <c r="K769" s="3" t="s">
        <v>23</v>
      </c>
      <c r="L769" s="4" t="s">
        <v>582</v>
      </c>
    </row>
    <row r="770" spans="1:12" hidden="1">
      <c r="A770" s="3" t="s">
        <v>536</v>
      </c>
      <c r="B770" s="3" t="s">
        <v>358</v>
      </c>
      <c r="C770" s="3" t="s">
        <v>25</v>
      </c>
      <c r="D770" s="3" t="s">
        <v>510</v>
      </c>
      <c r="E770" s="6">
        <v>-335.67</v>
      </c>
      <c r="F770" s="3" t="s">
        <v>347</v>
      </c>
      <c r="G770" s="4" t="s">
        <v>622</v>
      </c>
      <c r="H770" s="4" t="s">
        <v>637</v>
      </c>
      <c r="I770" s="3" t="s">
        <v>972</v>
      </c>
      <c r="J770" s="4" t="s">
        <v>622</v>
      </c>
      <c r="K770" s="3" t="s">
        <v>23</v>
      </c>
      <c r="L770" s="4" t="s">
        <v>985</v>
      </c>
    </row>
    <row r="771" spans="1:12" hidden="1">
      <c r="A771" s="3" t="s">
        <v>536</v>
      </c>
      <c r="B771" s="3" t="s">
        <v>358</v>
      </c>
      <c r="C771" s="3" t="s">
        <v>25</v>
      </c>
      <c r="D771" s="3" t="s">
        <v>510</v>
      </c>
      <c r="E771" s="6">
        <v>-335.67</v>
      </c>
      <c r="F771" s="3" t="s">
        <v>347</v>
      </c>
      <c r="G771" s="4" t="s">
        <v>776</v>
      </c>
      <c r="H771" s="4" t="s">
        <v>975</v>
      </c>
      <c r="I771" s="3" t="s">
        <v>976</v>
      </c>
      <c r="J771" s="4" t="s">
        <v>776</v>
      </c>
      <c r="K771" s="3" t="s">
        <v>23</v>
      </c>
      <c r="L771" s="4" t="s">
        <v>993</v>
      </c>
    </row>
    <row r="772" spans="1:12" hidden="1">
      <c r="A772" s="3" t="s">
        <v>536</v>
      </c>
      <c r="B772" s="3" t="s">
        <v>358</v>
      </c>
      <c r="C772" s="3" t="s">
        <v>25</v>
      </c>
      <c r="D772" s="3" t="s">
        <v>510</v>
      </c>
      <c r="E772" s="6">
        <v>-335.67</v>
      </c>
      <c r="F772" s="3" t="s">
        <v>347</v>
      </c>
      <c r="G772" s="4" t="s">
        <v>829</v>
      </c>
      <c r="H772" s="4" t="s">
        <v>836</v>
      </c>
      <c r="I772" s="3" t="s">
        <v>977</v>
      </c>
      <c r="J772" s="4" t="s">
        <v>829</v>
      </c>
      <c r="K772" s="3" t="s">
        <v>23</v>
      </c>
      <c r="L772" s="4" t="s">
        <v>994</v>
      </c>
    </row>
    <row r="773" spans="1:12" hidden="1">
      <c r="A773" s="3" t="s">
        <v>536</v>
      </c>
      <c r="B773" s="3" t="s">
        <v>358</v>
      </c>
      <c r="C773" s="3" t="s">
        <v>25</v>
      </c>
      <c r="D773" s="3" t="s">
        <v>510</v>
      </c>
      <c r="E773" s="6">
        <v>-335.67</v>
      </c>
      <c r="F773" s="3" t="s">
        <v>347</v>
      </c>
      <c r="G773" s="4" t="s">
        <v>730</v>
      </c>
      <c r="H773" s="4" t="s">
        <v>927</v>
      </c>
      <c r="I773" s="3" t="s">
        <v>974</v>
      </c>
      <c r="J773" s="4" t="s">
        <v>730</v>
      </c>
      <c r="K773" s="3" t="s">
        <v>23</v>
      </c>
      <c r="L773" s="4" t="s">
        <v>992</v>
      </c>
    </row>
    <row r="774" spans="1:12" hidden="1">
      <c r="A774" s="3" t="s">
        <v>536</v>
      </c>
      <c r="B774" s="3" t="s">
        <v>358</v>
      </c>
      <c r="C774" s="3" t="s">
        <v>25</v>
      </c>
      <c r="D774" s="3" t="s">
        <v>510</v>
      </c>
      <c r="E774" s="6">
        <v>-354.73</v>
      </c>
      <c r="F774" s="3" t="s">
        <v>347</v>
      </c>
      <c r="G774" s="4" t="s">
        <v>35</v>
      </c>
      <c r="H774" s="4" t="s">
        <v>477</v>
      </c>
      <c r="I774" s="3" t="s">
        <v>478</v>
      </c>
      <c r="J774" s="4" t="s">
        <v>35</v>
      </c>
      <c r="K774" s="3" t="s">
        <v>23</v>
      </c>
      <c r="L774" s="4" t="s">
        <v>429</v>
      </c>
    </row>
    <row r="775" spans="1:12" hidden="1">
      <c r="A775" s="3" t="s">
        <v>536</v>
      </c>
      <c r="B775" s="3" t="s">
        <v>358</v>
      </c>
      <c r="C775" s="3" t="s">
        <v>25</v>
      </c>
      <c r="D775" s="3" t="s">
        <v>510</v>
      </c>
      <c r="E775" s="6">
        <v>-354.73</v>
      </c>
      <c r="F775" s="3" t="s">
        <v>347</v>
      </c>
      <c r="G775" s="4" t="s">
        <v>42</v>
      </c>
      <c r="H775" s="4" t="s">
        <v>479</v>
      </c>
      <c r="I775" s="3" t="s">
        <v>480</v>
      </c>
      <c r="J775" s="4" t="s">
        <v>42</v>
      </c>
      <c r="K775" s="3" t="s">
        <v>23</v>
      </c>
      <c r="L775" s="4" t="s">
        <v>284</v>
      </c>
    </row>
    <row r="776" spans="1:12" hidden="1">
      <c r="A776" s="3" t="s">
        <v>536</v>
      </c>
      <c r="B776" s="3" t="s">
        <v>358</v>
      </c>
      <c r="C776" s="3" t="s">
        <v>25</v>
      </c>
      <c r="D776" s="3" t="s">
        <v>510</v>
      </c>
      <c r="E776" s="6">
        <v>-335.67</v>
      </c>
      <c r="F776" s="3" t="s">
        <v>347</v>
      </c>
      <c r="G776" s="4" t="s">
        <v>70</v>
      </c>
      <c r="H776" s="4" t="s">
        <v>484</v>
      </c>
      <c r="I776" s="3" t="s">
        <v>485</v>
      </c>
      <c r="J776" s="4" t="s">
        <v>70</v>
      </c>
      <c r="K776" s="3" t="s">
        <v>23</v>
      </c>
      <c r="L776" s="4" t="s">
        <v>516</v>
      </c>
    </row>
    <row r="777" spans="1:12" hidden="1">
      <c r="A777" s="3" t="s">
        <v>536</v>
      </c>
      <c r="B777" s="3" t="s">
        <v>358</v>
      </c>
      <c r="C777" s="3" t="s">
        <v>25</v>
      </c>
      <c r="D777" s="3" t="s">
        <v>510</v>
      </c>
      <c r="E777" s="6">
        <v>-335.67</v>
      </c>
      <c r="F777" s="3" t="s">
        <v>347</v>
      </c>
      <c r="G777" s="4" t="s">
        <v>675</v>
      </c>
      <c r="H777" s="4" t="s">
        <v>664</v>
      </c>
      <c r="I777" s="3" t="s">
        <v>973</v>
      </c>
      <c r="J777" s="4" t="s">
        <v>675</v>
      </c>
      <c r="K777" s="3" t="s">
        <v>23</v>
      </c>
      <c r="L777" s="4" t="s">
        <v>682</v>
      </c>
    </row>
    <row r="778" spans="1:12" hidden="1">
      <c r="A778" s="3" t="s">
        <v>538</v>
      </c>
      <c r="B778" s="3" t="s">
        <v>359</v>
      </c>
      <c r="C778" s="3" t="s">
        <v>25</v>
      </c>
      <c r="D778" s="3" t="s">
        <v>510</v>
      </c>
      <c r="E778" s="6">
        <v>-317.36</v>
      </c>
      <c r="F778" s="3" t="s">
        <v>331</v>
      </c>
      <c r="G778" s="4" t="s">
        <v>810</v>
      </c>
      <c r="H778" s="4" t="s">
        <v>876</v>
      </c>
      <c r="I778" s="3" t="s">
        <v>877</v>
      </c>
      <c r="J778" s="4" t="s">
        <v>810</v>
      </c>
      <c r="K778" s="3" t="s">
        <v>23</v>
      </c>
      <c r="L778" s="4" t="s">
        <v>816</v>
      </c>
    </row>
    <row r="779" spans="1:12" hidden="1">
      <c r="A779" s="3" t="s">
        <v>538</v>
      </c>
      <c r="B779" s="3" t="s">
        <v>359</v>
      </c>
      <c r="C779" s="3" t="s">
        <v>25</v>
      </c>
      <c r="D779" s="3" t="s">
        <v>510</v>
      </c>
      <c r="E779" s="6">
        <v>-228.9</v>
      </c>
      <c r="F779" s="3" t="s">
        <v>331</v>
      </c>
      <c r="G779" s="4" t="s">
        <v>121</v>
      </c>
      <c r="H779" s="4" t="s">
        <v>269</v>
      </c>
      <c r="I779" s="3" t="s">
        <v>361</v>
      </c>
      <c r="J779" s="4" t="s">
        <v>121</v>
      </c>
      <c r="K779" s="3" t="s">
        <v>23</v>
      </c>
      <c r="L779" s="4" t="s">
        <v>498</v>
      </c>
    </row>
    <row r="780" spans="1:12" hidden="1">
      <c r="A780" s="3" t="s">
        <v>538</v>
      </c>
      <c r="B780" s="3" t="s">
        <v>359</v>
      </c>
      <c r="C780" s="3" t="s">
        <v>25</v>
      </c>
      <c r="D780" s="3" t="s">
        <v>510</v>
      </c>
      <c r="E780" s="6">
        <v>-228.9</v>
      </c>
      <c r="F780" s="3" t="s">
        <v>331</v>
      </c>
      <c r="G780" s="4" t="s">
        <v>230</v>
      </c>
      <c r="H780" s="4" t="s">
        <v>146</v>
      </c>
      <c r="I780" s="3" t="s">
        <v>363</v>
      </c>
      <c r="J780" s="4" t="s">
        <v>230</v>
      </c>
      <c r="K780" s="3" t="s">
        <v>23</v>
      </c>
      <c r="L780" s="4" t="s">
        <v>499</v>
      </c>
    </row>
    <row r="781" spans="1:12" hidden="1">
      <c r="A781" s="3" t="s">
        <v>538</v>
      </c>
      <c r="B781" s="3" t="s">
        <v>359</v>
      </c>
      <c r="C781" s="3" t="s">
        <v>25</v>
      </c>
      <c r="D781" s="3" t="s">
        <v>510</v>
      </c>
      <c r="E781" s="6">
        <v>-228.9</v>
      </c>
      <c r="F781" s="3" t="s">
        <v>331</v>
      </c>
      <c r="G781" s="4" t="s">
        <v>237</v>
      </c>
      <c r="H781" s="4" t="s">
        <v>237</v>
      </c>
      <c r="I781" s="3" t="s">
        <v>365</v>
      </c>
      <c r="J781" s="4" t="s">
        <v>500</v>
      </c>
      <c r="K781" s="3" t="s">
        <v>23</v>
      </c>
      <c r="L781" s="4" t="s">
        <v>501</v>
      </c>
    </row>
    <row r="782" spans="1:12" hidden="1">
      <c r="A782" s="3" t="s">
        <v>538</v>
      </c>
      <c r="B782" s="3" t="s">
        <v>359</v>
      </c>
      <c r="C782" s="3" t="s">
        <v>25</v>
      </c>
      <c r="D782" s="3" t="s">
        <v>510</v>
      </c>
      <c r="E782" s="6">
        <v>-228.9</v>
      </c>
      <c r="F782" s="3" t="s">
        <v>331</v>
      </c>
      <c r="G782" s="4" t="s">
        <v>244</v>
      </c>
      <c r="H782" s="4" t="s">
        <v>367</v>
      </c>
      <c r="I782" s="3" t="s">
        <v>368</v>
      </c>
      <c r="J782" s="4" t="s">
        <v>244</v>
      </c>
      <c r="K782" s="3" t="s">
        <v>23</v>
      </c>
      <c r="L782" s="4" t="s">
        <v>502</v>
      </c>
    </row>
    <row r="783" spans="1:12" hidden="1">
      <c r="A783" s="3" t="s">
        <v>538</v>
      </c>
      <c r="B783" s="3" t="s">
        <v>359</v>
      </c>
      <c r="C783" s="3" t="s">
        <v>25</v>
      </c>
      <c r="D783" s="3" t="s">
        <v>510</v>
      </c>
      <c r="E783" s="6">
        <v>-228.9</v>
      </c>
      <c r="F783" s="3" t="s">
        <v>331</v>
      </c>
      <c r="G783" s="4" t="s">
        <v>251</v>
      </c>
      <c r="H783" s="4" t="s">
        <v>370</v>
      </c>
      <c r="I783" s="3" t="s">
        <v>371</v>
      </c>
      <c r="J783" s="4" t="s">
        <v>251</v>
      </c>
      <c r="K783" s="3" t="s">
        <v>23</v>
      </c>
      <c r="L783" s="4" t="s">
        <v>503</v>
      </c>
    </row>
    <row r="784" spans="1:12" hidden="1">
      <c r="A784" s="3" t="s">
        <v>538</v>
      </c>
      <c r="B784" s="3" t="s">
        <v>359</v>
      </c>
      <c r="C784" s="3" t="s">
        <v>25</v>
      </c>
      <c r="D784" s="3" t="s">
        <v>510</v>
      </c>
      <c r="E784" s="6">
        <v>-228.9</v>
      </c>
      <c r="F784" s="3" t="s">
        <v>331</v>
      </c>
      <c r="G784" s="4" t="s">
        <v>258</v>
      </c>
      <c r="H784" s="4" t="s">
        <v>149</v>
      </c>
      <c r="I784" s="3" t="s">
        <v>373</v>
      </c>
      <c r="J784" s="4" t="s">
        <v>258</v>
      </c>
      <c r="K784" s="3" t="s">
        <v>23</v>
      </c>
      <c r="L784" s="4" t="s">
        <v>153</v>
      </c>
    </row>
    <row r="785" spans="1:12" hidden="1">
      <c r="A785" s="3" t="s">
        <v>538</v>
      </c>
      <c r="B785" s="3" t="s">
        <v>359</v>
      </c>
      <c r="C785" s="3" t="s">
        <v>25</v>
      </c>
      <c r="D785" s="3" t="s">
        <v>510</v>
      </c>
      <c r="E785" s="6">
        <v>-228.9</v>
      </c>
      <c r="F785" s="3" t="s">
        <v>331</v>
      </c>
      <c r="G785" s="4" t="s">
        <v>557</v>
      </c>
      <c r="H785" s="4" t="s">
        <v>862</v>
      </c>
      <c r="I785" s="3" t="s">
        <v>863</v>
      </c>
      <c r="J785" s="4" t="s">
        <v>980</v>
      </c>
      <c r="K785" s="3" t="s">
        <v>23</v>
      </c>
      <c r="L785" s="4" t="s">
        <v>981</v>
      </c>
    </row>
    <row r="786" spans="1:12" hidden="1">
      <c r="A786" s="3" t="s">
        <v>538</v>
      </c>
      <c r="B786" s="3" t="s">
        <v>359</v>
      </c>
      <c r="C786" s="3" t="s">
        <v>25</v>
      </c>
      <c r="D786" s="3" t="s">
        <v>510</v>
      </c>
      <c r="E786" s="6">
        <v>-228.9</v>
      </c>
      <c r="F786" s="3" t="s">
        <v>331</v>
      </c>
      <c r="G786" s="4" t="s">
        <v>615</v>
      </c>
      <c r="H786" s="4" t="s">
        <v>865</v>
      </c>
      <c r="I786" s="3" t="s">
        <v>866</v>
      </c>
      <c r="J786" s="4" t="s">
        <v>615</v>
      </c>
      <c r="K786" s="3" t="s">
        <v>23</v>
      </c>
      <c r="L786" s="4" t="s">
        <v>982</v>
      </c>
    </row>
    <row r="787" spans="1:12" hidden="1">
      <c r="A787" s="3" t="s">
        <v>538</v>
      </c>
      <c r="B787" s="3" t="s">
        <v>359</v>
      </c>
      <c r="C787" s="3" t="s">
        <v>25</v>
      </c>
      <c r="D787" s="3" t="s">
        <v>510</v>
      </c>
      <c r="E787" s="6">
        <v>-228.9</v>
      </c>
      <c r="F787" s="3" t="s">
        <v>331</v>
      </c>
      <c r="G787" s="4" t="s">
        <v>657</v>
      </c>
      <c r="H787" s="4" t="s">
        <v>868</v>
      </c>
      <c r="I787" s="3" t="s">
        <v>869</v>
      </c>
      <c r="J787" s="4" t="s">
        <v>657</v>
      </c>
      <c r="K787" s="3" t="s">
        <v>23</v>
      </c>
      <c r="L787" s="4" t="s">
        <v>983</v>
      </c>
    </row>
    <row r="788" spans="1:12" hidden="1">
      <c r="A788" s="3" t="s">
        <v>538</v>
      </c>
      <c r="B788" s="3" t="s">
        <v>359</v>
      </c>
      <c r="C788" s="3" t="s">
        <v>25</v>
      </c>
      <c r="D788" s="3" t="s">
        <v>510</v>
      </c>
      <c r="E788" s="6">
        <v>-228.9</v>
      </c>
      <c r="F788" s="3" t="s">
        <v>331</v>
      </c>
      <c r="G788" s="4" t="s">
        <v>709</v>
      </c>
      <c r="H788" s="4" t="s">
        <v>705</v>
      </c>
      <c r="I788" s="3" t="s">
        <v>871</v>
      </c>
      <c r="J788" s="4" t="s">
        <v>709</v>
      </c>
      <c r="K788" s="3" t="s">
        <v>23</v>
      </c>
      <c r="L788" s="4" t="s">
        <v>984</v>
      </c>
    </row>
    <row r="789" spans="1:12" hidden="1">
      <c r="A789" s="3" t="s">
        <v>538</v>
      </c>
      <c r="B789" s="3" t="s">
        <v>359</v>
      </c>
      <c r="C789" s="3" t="s">
        <v>25</v>
      </c>
      <c r="D789" s="3" t="s">
        <v>510</v>
      </c>
      <c r="E789" s="6">
        <v>-238.02</v>
      </c>
      <c r="F789" s="3" t="s">
        <v>331</v>
      </c>
      <c r="G789" s="4" t="s">
        <v>759</v>
      </c>
      <c r="H789" s="4" t="s">
        <v>873</v>
      </c>
      <c r="I789" s="3" t="s">
        <v>874</v>
      </c>
      <c r="J789" s="4" t="s">
        <v>759</v>
      </c>
      <c r="K789" s="3" t="s">
        <v>23</v>
      </c>
      <c r="L789" s="4" t="s">
        <v>770</v>
      </c>
    </row>
    <row r="790" spans="1:12" hidden="1">
      <c r="A790" s="3" t="s">
        <v>538</v>
      </c>
      <c r="B790" s="3" t="s">
        <v>359</v>
      </c>
      <c r="C790" s="3" t="s">
        <v>25</v>
      </c>
      <c r="D790" s="3" t="s">
        <v>510</v>
      </c>
      <c r="E790" s="6">
        <v>-10</v>
      </c>
      <c r="F790" s="3" t="s">
        <v>337</v>
      </c>
      <c r="G790" s="4" t="s">
        <v>852</v>
      </c>
      <c r="H790" s="4" t="s">
        <v>842</v>
      </c>
      <c r="I790" s="3" t="s">
        <v>902</v>
      </c>
      <c r="J790" s="4" t="s">
        <v>846</v>
      </c>
      <c r="K790" s="3" t="s">
        <v>23</v>
      </c>
      <c r="L790" s="4" t="s">
        <v>852</v>
      </c>
    </row>
    <row r="791" spans="1:12" hidden="1">
      <c r="A791" s="3" t="s">
        <v>538</v>
      </c>
      <c r="B791" s="3" t="s">
        <v>359</v>
      </c>
      <c r="C791" s="3" t="s">
        <v>25</v>
      </c>
      <c r="D791" s="3" t="s">
        <v>510</v>
      </c>
      <c r="E791" s="6">
        <v>-10</v>
      </c>
      <c r="F791" s="3" t="s">
        <v>337</v>
      </c>
      <c r="G791" s="4" t="s">
        <v>724</v>
      </c>
      <c r="H791" s="4" t="s">
        <v>712</v>
      </c>
      <c r="I791" s="3" t="s">
        <v>893</v>
      </c>
      <c r="J791" s="4" t="s">
        <v>716</v>
      </c>
      <c r="K791" s="3" t="s">
        <v>23</v>
      </c>
      <c r="L791" s="4" t="s">
        <v>724</v>
      </c>
    </row>
    <row r="792" spans="1:12" hidden="1">
      <c r="A792" s="3" t="s">
        <v>538</v>
      </c>
      <c r="B792" s="3" t="s">
        <v>359</v>
      </c>
      <c r="C792" s="3" t="s">
        <v>25</v>
      </c>
      <c r="D792" s="3" t="s">
        <v>510</v>
      </c>
      <c r="E792" s="6">
        <v>-10</v>
      </c>
      <c r="F792" s="3" t="s">
        <v>337</v>
      </c>
      <c r="G792" s="4" t="s">
        <v>741</v>
      </c>
      <c r="H792" s="4" t="s">
        <v>737</v>
      </c>
      <c r="I792" s="3" t="s">
        <v>893</v>
      </c>
      <c r="J792" s="4" t="s">
        <v>746</v>
      </c>
      <c r="K792" s="3" t="s">
        <v>23</v>
      </c>
      <c r="L792" s="4" t="s">
        <v>741</v>
      </c>
    </row>
    <row r="793" spans="1:12" hidden="1">
      <c r="A793" s="3" t="s">
        <v>538</v>
      </c>
      <c r="B793" s="3" t="s">
        <v>359</v>
      </c>
      <c r="C793" s="3" t="s">
        <v>25</v>
      </c>
      <c r="D793" s="3" t="s">
        <v>510</v>
      </c>
      <c r="E793" s="6">
        <v>-10</v>
      </c>
      <c r="F793" s="3" t="s">
        <v>337</v>
      </c>
      <c r="G793" s="4" t="s">
        <v>765</v>
      </c>
      <c r="H793" s="4" t="s">
        <v>759</v>
      </c>
      <c r="I793" s="3" t="s">
        <v>896</v>
      </c>
      <c r="J793" s="4" t="s">
        <v>770</v>
      </c>
      <c r="K793" s="3" t="s">
        <v>23</v>
      </c>
      <c r="L793" s="4" t="s">
        <v>765</v>
      </c>
    </row>
    <row r="794" spans="1:12" hidden="1">
      <c r="A794" s="3" t="s">
        <v>538</v>
      </c>
      <c r="B794" s="3" t="s">
        <v>359</v>
      </c>
      <c r="C794" s="3" t="s">
        <v>25</v>
      </c>
      <c r="D794" s="3" t="s">
        <v>510</v>
      </c>
      <c r="E794" s="6">
        <v>-10</v>
      </c>
      <c r="F794" s="3" t="s">
        <v>337</v>
      </c>
      <c r="G794" s="4" t="s">
        <v>787</v>
      </c>
      <c r="H794" s="4" t="s">
        <v>792</v>
      </c>
      <c r="I794" s="3" t="s">
        <v>898</v>
      </c>
      <c r="J794" s="4" t="s">
        <v>787</v>
      </c>
      <c r="K794" s="3" t="s">
        <v>23</v>
      </c>
      <c r="L794" s="4" t="s">
        <v>986</v>
      </c>
    </row>
    <row r="795" spans="1:12" hidden="1">
      <c r="A795" s="3" t="s">
        <v>538</v>
      </c>
      <c r="B795" s="3" t="s">
        <v>359</v>
      </c>
      <c r="C795" s="3" t="s">
        <v>25</v>
      </c>
      <c r="D795" s="3" t="s">
        <v>510</v>
      </c>
      <c r="E795" s="6">
        <v>-10</v>
      </c>
      <c r="F795" s="3" t="s">
        <v>337</v>
      </c>
      <c r="G795" s="4" t="s">
        <v>822</v>
      </c>
      <c r="H795" s="4" t="s">
        <v>810</v>
      </c>
      <c r="I795" s="3" t="s">
        <v>900</v>
      </c>
      <c r="J795" s="4" t="s">
        <v>816</v>
      </c>
      <c r="K795" s="3" t="s">
        <v>23</v>
      </c>
      <c r="L795" s="4" t="s">
        <v>822</v>
      </c>
    </row>
    <row r="796" spans="1:12" hidden="1">
      <c r="A796" s="3" t="s">
        <v>538</v>
      </c>
      <c r="B796" s="3" t="s">
        <v>359</v>
      </c>
      <c r="C796" s="3" t="s">
        <v>25</v>
      </c>
      <c r="D796" s="3" t="s">
        <v>510</v>
      </c>
      <c r="E796" s="6">
        <v>-118.62</v>
      </c>
      <c r="F796" s="3" t="s">
        <v>339</v>
      </c>
      <c r="G796" s="4" t="s">
        <v>859</v>
      </c>
      <c r="H796" s="4" t="s">
        <v>911</v>
      </c>
      <c r="I796" s="3" t="s">
        <v>912</v>
      </c>
      <c r="J796" s="4" t="s">
        <v>859</v>
      </c>
      <c r="K796" s="3" t="s">
        <v>23</v>
      </c>
      <c r="L796" s="4" t="s">
        <v>989</v>
      </c>
    </row>
    <row r="797" spans="1:12" hidden="1">
      <c r="A797" s="3" t="s">
        <v>538</v>
      </c>
      <c r="B797" s="3" t="s">
        <v>359</v>
      </c>
      <c r="C797" s="3" t="s">
        <v>25</v>
      </c>
      <c r="D797" s="3" t="s">
        <v>510</v>
      </c>
      <c r="E797" s="6">
        <v>-75.64</v>
      </c>
      <c r="F797" s="3" t="s">
        <v>339</v>
      </c>
      <c r="G797" s="4" t="s">
        <v>79</v>
      </c>
      <c r="H797" s="4" t="s">
        <v>404</v>
      </c>
      <c r="I797" s="3" t="s">
        <v>405</v>
      </c>
      <c r="J797" s="4" t="s">
        <v>79</v>
      </c>
      <c r="K797" s="3" t="s">
        <v>23</v>
      </c>
      <c r="L797" s="4" t="s">
        <v>427</v>
      </c>
    </row>
    <row r="798" spans="1:12" hidden="1">
      <c r="A798" s="3" t="s">
        <v>538</v>
      </c>
      <c r="B798" s="3" t="s">
        <v>359</v>
      </c>
      <c r="C798" s="3" t="s">
        <v>25</v>
      </c>
      <c r="D798" s="3" t="s">
        <v>510</v>
      </c>
      <c r="E798" s="6">
        <v>-77.09</v>
      </c>
      <c r="F798" s="3" t="s">
        <v>339</v>
      </c>
      <c r="G798" s="4" t="s">
        <v>86</v>
      </c>
      <c r="H798" s="4" t="s">
        <v>195</v>
      </c>
      <c r="I798" s="3" t="s">
        <v>406</v>
      </c>
      <c r="J798" s="4" t="s">
        <v>86</v>
      </c>
      <c r="K798" s="3" t="s">
        <v>23</v>
      </c>
      <c r="L798" s="4" t="s">
        <v>199</v>
      </c>
    </row>
    <row r="799" spans="1:12" hidden="1">
      <c r="A799" s="3" t="s">
        <v>538</v>
      </c>
      <c r="B799" s="3" t="s">
        <v>359</v>
      </c>
      <c r="C799" s="3" t="s">
        <v>25</v>
      </c>
      <c r="D799" s="3" t="s">
        <v>510</v>
      </c>
      <c r="E799" s="6">
        <v>-77.09</v>
      </c>
      <c r="F799" s="3" t="s">
        <v>339</v>
      </c>
      <c r="G799" s="4" t="s">
        <v>93</v>
      </c>
      <c r="H799" s="4" t="s">
        <v>93</v>
      </c>
      <c r="I799" s="3" t="s">
        <v>407</v>
      </c>
      <c r="J799" s="4" t="s">
        <v>179</v>
      </c>
      <c r="K799" s="3" t="s">
        <v>23</v>
      </c>
      <c r="L799" s="4" t="s">
        <v>507</v>
      </c>
    </row>
    <row r="800" spans="1:12" hidden="1">
      <c r="A800" s="3" t="s">
        <v>538</v>
      </c>
      <c r="B800" s="3" t="s">
        <v>359</v>
      </c>
      <c r="C800" s="3" t="s">
        <v>25</v>
      </c>
      <c r="D800" s="3" t="s">
        <v>510</v>
      </c>
      <c r="E800" s="6">
        <v>-86.25</v>
      </c>
      <c r="F800" s="3" t="s">
        <v>339</v>
      </c>
      <c r="G800" s="4" t="s">
        <v>100</v>
      </c>
      <c r="H800" s="4" t="s">
        <v>408</v>
      </c>
      <c r="I800" s="3" t="s">
        <v>409</v>
      </c>
      <c r="J800" s="4" t="s">
        <v>100</v>
      </c>
      <c r="K800" s="3" t="s">
        <v>23</v>
      </c>
      <c r="L800" s="4" t="s">
        <v>434</v>
      </c>
    </row>
    <row r="801" spans="1:12" hidden="1">
      <c r="A801" s="3" t="s">
        <v>538</v>
      </c>
      <c r="B801" s="3" t="s">
        <v>359</v>
      </c>
      <c r="C801" s="3" t="s">
        <v>25</v>
      </c>
      <c r="D801" s="3" t="s">
        <v>510</v>
      </c>
      <c r="E801" s="6">
        <v>-85.67</v>
      </c>
      <c r="F801" s="3" t="s">
        <v>339</v>
      </c>
      <c r="G801" s="4" t="s">
        <v>107</v>
      </c>
      <c r="H801" s="4" t="s">
        <v>410</v>
      </c>
      <c r="I801" s="3" t="s">
        <v>411</v>
      </c>
      <c r="J801" s="4" t="s">
        <v>107</v>
      </c>
      <c r="K801" s="3" t="s">
        <v>23</v>
      </c>
      <c r="L801" s="4" t="s">
        <v>395</v>
      </c>
    </row>
    <row r="802" spans="1:12" hidden="1">
      <c r="A802" s="3" t="s">
        <v>538</v>
      </c>
      <c r="B802" s="3" t="s">
        <v>359</v>
      </c>
      <c r="C802" s="3" t="s">
        <v>25</v>
      </c>
      <c r="D802" s="3" t="s">
        <v>510</v>
      </c>
      <c r="E802" s="6">
        <v>-85.67</v>
      </c>
      <c r="F802" s="3" t="s">
        <v>339</v>
      </c>
      <c r="G802" s="4" t="s">
        <v>114</v>
      </c>
      <c r="H802" s="4" t="s">
        <v>114</v>
      </c>
      <c r="I802" s="3" t="s">
        <v>413</v>
      </c>
      <c r="J802" s="4" t="s">
        <v>475</v>
      </c>
      <c r="K802" s="3" t="s">
        <v>23</v>
      </c>
      <c r="L802" s="4" t="s">
        <v>508</v>
      </c>
    </row>
    <row r="803" spans="1:12" hidden="1">
      <c r="A803" s="3" t="s">
        <v>538</v>
      </c>
      <c r="B803" s="3" t="s">
        <v>359</v>
      </c>
      <c r="C803" s="3" t="s">
        <v>25</v>
      </c>
      <c r="D803" s="3" t="s">
        <v>510</v>
      </c>
      <c r="E803" s="6">
        <v>-85.67</v>
      </c>
      <c r="F803" s="3" t="s">
        <v>339</v>
      </c>
      <c r="G803" s="4" t="s">
        <v>598</v>
      </c>
      <c r="H803" s="4" t="s">
        <v>903</v>
      </c>
      <c r="I803" s="3" t="s">
        <v>904</v>
      </c>
      <c r="J803" s="4" t="s">
        <v>598</v>
      </c>
      <c r="K803" s="3" t="s">
        <v>23</v>
      </c>
      <c r="L803" s="4" t="s">
        <v>604</v>
      </c>
    </row>
    <row r="804" spans="1:12" hidden="1">
      <c r="A804" s="3" t="s">
        <v>538</v>
      </c>
      <c r="B804" s="3" t="s">
        <v>359</v>
      </c>
      <c r="C804" s="3" t="s">
        <v>25</v>
      </c>
      <c r="D804" s="3" t="s">
        <v>510</v>
      </c>
      <c r="E804" s="6">
        <v>-85.67</v>
      </c>
      <c r="F804" s="3" t="s">
        <v>339</v>
      </c>
      <c r="G804" s="4" t="s">
        <v>644</v>
      </c>
      <c r="H804" s="4" t="s">
        <v>905</v>
      </c>
      <c r="I804" s="3" t="s">
        <v>906</v>
      </c>
      <c r="J804" s="4" t="s">
        <v>644</v>
      </c>
      <c r="K804" s="3" t="s">
        <v>23</v>
      </c>
      <c r="L804" s="4" t="s">
        <v>650</v>
      </c>
    </row>
    <row r="805" spans="1:12" hidden="1">
      <c r="A805" s="3" t="s">
        <v>538</v>
      </c>
      <c r="B805" s="3" t="s">
        <v>359</v>
      </c>
      <c r="C805" s="3" t="s">
        <v>25</v>
      </c>
      <c r="D805" s="3" t="s">
        <v>510</v>
      </c>
      <c r="E805" s="6">
        <v>-85.67</v>
      </c>
      <c r="F805" s="3" t="s">
        <v>339</v>
      </c>
      <c r="G805" s="4" t="s">
        <v>692</v>
      </c>
      <c r="H805" s="4" t="s">
        <v>692</v>
      </c>
      <c r="I805" s="3" t="s">
        <v>907</v>
      </c>
      <c r="J805" s="4" t="s">
        <v>978</v>
      </c>
      <c r="K805" s="3" t="s">
        <v>23</v>
      </c>
      <c r="L805" s="4" t="s">
        <v>987</v>
      </c>
    </row>
    <row r="806" spans="1:12" hidden="1">
      <c r="A806" s="3" t="s">
        <v>538</v>
      </c>
      <c r="B806" s="3" t="s">
        <v>359</v>
      </c>
      <c r="C806" s="3" t="s">
        <v>25</v>
      </c>
      <c r="D806" s="3" t="s">
        <v>510</v>
      </c>
      <c r="E806" s="6">
        <v>-86.83</v>
      </c>
      <c r="F806" s="3" t="s">
        <v>339</v>
      </c>
      <c r="G806" s="4" t="s">
        <v>752</v>
      </c>
      <c r="H806" s="4" t="s">
        <v>752</v>
      </c>
      <c r="I806" s="3" t="s">
        <v>908</v>
      </c>
      <c r="J806" s="4" t="s">
        <v>979</v>
      </c>
      <c r="K806" s="3" t="s">
        <v>23</v>
      </c>
      <c r="L806" s="4" t="s">
        <v>755</v>
      </c>
    </row>
    <row r="807" spans="1:12" hidden="1">
      <c r="A807" s="3" t="s">
        <v>538</v>
      </c>
      <c r="B807" s="3" t="s">
        <v>359</v>
      </c>
      <c r="C807" s="3" t="s">
        <v>25</v>
      </c>
      <c r="D807" s="3" t="s">
        <v>510</v>
      </c>
      <c r="E807" s="6">
        <v>-118.62</v>
      </c>
      <c r="F807" s="3" t="s">
        <v>339</v>
      </c>
      <c r="G807" s="4" t="s">
        <v>798</v>
      </c>
      <c r="H807" s="4" t="s">
        <v>798</v>
      </c>
      <c r="I807" s="3" t="s">
        <v>909</v>
      </c>
      <c r="J807" s="4" t="s">
        <v>988</v>
      </c>
      <c r="K807" s="3" t="s">
        <v>23</v>
      </c>
      <c r="L807" s="4" t="s">
        <v>806</v>
      </c>
    </row>
    <row r="808" spans="1:12" hidden="1">
      <c r="A808" s="3" t="s">
        <v>538</v>
      </c>
      <c r="B808" s="3" t="s">
        <v>359</v>
      </c>
      <c r="C808" s="3" t="s">
        <v>25</v>
      </c>
      <c r="D808" s="3" t="s">
        <v>510</v>
      </c>
      <c r="E808" s="6">
        <v>-10.98</v>
      </c>
      <c r="F808" s="3" t="s">
        <v>333</v>
      </c>
      <c r="G808" s="4" t="s">
        <v>244</v>
      </c>
      <c r="H808" s="4" t="s">
        <v>367</v>
      </c>
      <c r="I808" s="3" t="s">
        <v>421</v>
      </c>
      <c r="J808" s="4" t="s">
        <v>244</v>
      </c>
      <c r="K808" s="3" t="s">
        <v>23</v>
      </c>
      <c r="L808" s="4" t="s">
        <v>502</v>
      </c>
    </row>
    <row r="809" spans="1:12" hidden="1">
      <c r="A809" s="3" t="s">
        <v>538</v>
      </c>
      <c r="B809" s="3" t="s">
        <v>359</v>
      </c>
      <c r="C809" s="3" t="s">
        <v>25</v>
      </c>
      <c r="D809" s="3" t="s">
        <v>510</v>
      </c>
      <c r="E809" s="6">
        <v>-10.98</v>
      </c>
      <c r="F809" s="3" t="s">
        <v>333</v>
      </c>
      <c r="G809" s="4" t="s">
        <v>258</v>
      </c>
      <c r="H809" s="4" t="s">
        <v>149</v>
      </c>
      <c r="I809" s="3" t="s">
        <v>423</v>
      </c>
      <c r="J809" s="4" t="s">
        <v>258</v>
      </c>
      <c r="K809" s="3" t="s">
        <v>23</v>
      </c>
      <c r="L809" s="4" t="s">
        <v>153</v>
      </c>
    </row>
    <row r="810" spans="1:12" hidden="1">
      <c r="A810" s="3" t="s">
        <v>538</v>
      </c>
      <c r="B810" s="3" t="s">
        <v>359</v>
      </c>
      <c r="C810" s="3" t="s">
        <v>25</v>
      </c>
      <c r="D810" s="3" t="s">
        <v>510</v>
      </c>
      <c r="E810" s="6">
        <v>-10.98</v>
      </c>
      <c r="F810" s="3" t="s">
        <v>333</v>
      </c>
      <c r="G810" s="4" t="s">
        <v>615</v>
      </c>
      <c r="H810" s="4" t="s">
        <v>865</v>
      </c>
      <c r="I810" s="3" t="s">
        <v>918</v>
      </c>
      <c r="J810" s="4" t="s">
        <v>615</v>
      </c>
      <c r="K810" s="3" t="s">
        <v>23</v>
      </c>
      <c r="L810" s="4" t="s">
        <v>982</v>
      </c>
    </row>
    <row r="811" spans="1:12" hidden="1">
      <c r="A811" s="3" t="s">
        <v>538</v>
      </c>
      <c r="B811" s="3" t="s">
        <v>359</v>
      </c>
      <c r="C811" s="3" t="s">
        <v>25</v>
      </c>
      <c r="D811" s="3" t="s">
        <v>510</v>
      </c>
      <c r="E811" s="6">
        <v>-10.98</v>
      </c>
      <c r="F811" s="3" t="s">
        <v>333</v>
      </c>
      <c r="G811" s="4" t="s">
        <v>709</v>
      </c>
      <c r="H811" s="4" t="s">
        <v>705</v>
      </c>
      <c r="I811" s="3" t="s">
        <v>920</v>
      </c>
      <c r="J811" s="4" t="s">
        <v>709</v>
      </c>
      <c r="K811" s="3" t="s">
        <v>23</v>
      </c>
      <c r="L811" s="4" t="s">
        <v>984</v>
      </c>
    </row>
    <row r="812" spans="1:12" hidden="1">
      <c r="A812" s="3" t="s">
        <v>538</v>
      </c>
      <c r="B812" s="3" t="s">
        <v>359</v>
      </c>
      <c r="C812" s="3" t="s">
        <v>25</v>
      </c>
      <c r="D812" s="3" t="s">
        <v>510</v>
      </c>
      <c r="E812" s="6">
        <v>-10.98</v>
      </c>
      <c r="F812" s="3" t="s">
        <v>333</v>
      </c>
      <c r="G812" s="4" t="s">
        <v>759</v>
      </c>
      <c r="H812" s="4" t="s">
        <v>873</v>
      </c>
      <c r="I812" s="3" t="s">
        <v>921</v>
      </c>
      <c r="J812" s="4" t="s">
        <v>759</v>
      </c>
      <c r="K812" s="3" t="s">
        <v>23</v>
      </c>
      <c r="L812" s="4" t="s">
        <v>770</v>
      </c>
    </row>
    <row r="813" spans="1:12" hidden="1">
      <c r="A813" s="3" t="s">
        <v>538</v>
      </c>
      <c r="B813" s="3" t="s">
        <v>359</v>
      </c>
      <c r="C813" s="3" t="s">
        <v>25</v>
      </c>
      <c r="D813" s="3" t="s">
        <v>510</v>
      </c>
      <c r="E813" s="6">
        <v>-14.64</v>
      </c>
      <c r="F813" s="3" t="s">
        <v>333</v>
      </c>
      <c r="G813" s="4" t="s">
        <v>810</v>
      </c>
      <c r="H813" s="4" t="s">
        <v>876</v>
      </c>
      <c r="I813" s="3" t="s">
        <v>922</v>
      </c>
      <c r="J813" s="4" t="s">
        <v>810</v>
      </c>
      <c r="K813" s="3" t="s">
        <v>23</v>
      </c>
      <c r="L813" s="4" t="s">
        <v>816</v>
      </c>
    </row>
    <row r="814" spans="1:12" hidden="1">
      <c r="A814" s="3" t="s">
        <v>538</v>
      </c>
      <c r="B814" s="3" t="s">
        <v>359</v>
      </c>
      <c r="C814" s="3" t="s">
        <v>25</v>
      </c>
      <c r="D814" s="3" t="s">
        <v>510</v>
      </c>
      <c r="E814" s="6">
        <v>-10.98</v>
      </c>
      <c r="F814" s="3" t="s">
        <v>333</v>
      </c>
      <c r="G814" s="4" t="s">
        <v>121</v>
      </c>
      <c r="H814" s="4" t="s">
        <v>417</v>
      </c>
      <c r="I814" s="3" t="s">
        <v>418</v>
      </c>
      <c r="J814" s="4" t="s">
        <v>117</v>
      </c>
      <c r="K814" s="3" t="s">
        <v>23</v>
      </c>
      <c r="L814" s="4" t="s">
        <v>269</v>
      </c>
    </row>
    <row r="815" spans="1:12" hidden="1">
      <c r="A815" s="3" t="s">
        <v>538</v>
      </c>
      <c r="B815" s="3" t="s">
        <v>359</v>
      </c>
      <c r="C815" s="3" t="s">
        <v>25</v>
      </c>
      <c r="D815" s="3" t="s">
        <v>510</v>
      </c>
      <c r="E815" s="6">
        <v>-10.98</v>
      </c>
      <c r="F815" s="3" t="s">
        <v>333</v>
      </c>
      <c r="G815" s="4" t="s">
        <v>230</v>
      </c>
      <c r="H815" s="4" t="s">
        <v>279</v>
      </c>
      <c r="I815" s="3" t="s">
        <v>419</v>
      </c>
      <c r="J815" s="4" t="s">
        <v>146</v>
      </c>
      <c r="K815" s="3" t="s">
        <v>23</v>
      </c>
      <c r="L815" s="4" t="s">
        <v>230</v>
      </c>
    </row>
    <row r="816" spans="1:12" hidden="1">
      <c r="A816" s="3" t="s">
        <v>538</v>
      </c>
      <c r="B816" s="3" t="s">
        <v>359</v>
      </c>
      <c r="C816" s="3" t="s">
        <v>25</v>
      </c>
      <c r="D816" s="3" t="s">
        <v>510</v>
      </c>
      <c r="E816" s="6">
        <v>-10.98</v>
      </c>
      <c r="F816" s="3" t="s">
        <v>333</v>
      </c>
      <c r="G816" s="4" t="s">
        <v>237</v>
      </c>
      <c r="H816" s="4" t="s">
        <v>233</v>
      </c>
      <c r="I816" s="3" t="s">
        <v>420</v>
      </c>
      <c r="J816" s="4" t="s">
        <v>237</v>
      </c>
      <c r="K816" s="3" t="s">
        <v>23</v>
      </c>
      <c r="L816" s="4" t="s">
        <v>500</v>
      </c>
    </row>
    <row r="817" spans="1:12" hidden="1">
      <c r="A817" s="3" t="s">
        <v>538</v>
      </c>
      <c r="B817" s="3" t="s">
        <v>359</v>
      </c>
      <c r="C817" s="3" t="s">
        <v>25</v>
      </c>
      <c r="D817" s="3" t="s">
        <v>510</v>
      </c>
      <c r="E817" s="6">
        <v>-10.98</v>
      </c>
      <c r="F817" s="3" t="s">
        <v>333</v>
      </c>
      <c r="G817" s="4" t="s">
        <v>251</v>
      </c>
      <c r="H817" s="4" t="s">
        <v>251</v>
      </c>
      <c r="I817" s="3" t="s">
        <v>422</v>
      </c>
      <c r="J817" s="4" t="s">
        <v>503</v>
      </c>
      <c r="K817" s="3" t="s">
        <v>23</v>
      </c>
      <c r="L817" s="4" t="s">
        <v>124</v>
      </c>
    </row>
    <row r="818" spans="1:12" hidden="1">
      <c r="A818" s="3" t="s">
        <v>538</v>
      </c>
      <c r="B818" s="3" t="s">
        <v>359</v>
      </c>
      <c r="C818" s="3" t="s">
        <v>25</v>
      </c>
      <c r="D818" s="3" t="s">
        <v>510</v>
      </c>
      <c r="E818" s="6">
        <v>-10.98</v>
      </c>
      <c r="F818" s="3" t="s">
        <v>333</v>
      </c>
      <c r="G818" s="4" t="s">
        <v>557</v>
      </c>
      <c r="H818" s="4" t="s">
        <v>560</v>
      </c>
      <c r="I818" s="3" t="s">
        <v>913</v>
      </c>
      <c r="J818" s="4" t="s">
        <v>568</v>
      </c>
      <c r="K818" s="3" t="s">
        <v>23</v>
      </c>
      <c r="L818" s="4" t="s">
        <v>557</v>
      </c>
    </row>
    <row r="819" spans="1:12">
      <c r="A819" s="3" t="s">
        <v>538</v>
      </c>
      <c r="B819" s="3" t="s">
        <v>359</v>
      </c>
      <c r="C819" s="3" t="s">
        <v>25</v>
      </c>
      <c r="D819" s="3" t="s">
        <v>510</v>
      </c>
      <c r="E819" s="6">
        <v>10.98</v>
      </c>
      <c r="F819" s="3" t="s">
        <v>333</v>
      </c>
      <c r="G819" s="4" t="s">
        <v>557</v>
      </c>
      <c r="H819" s="4" t="s">
        <v>915</v>
      </c>
      <c r="I819" s="3" t="s">
        <v>913</v>
      </c>
      <c r="J819" s="4" t="s">
        <v>903</v>
      </c>
      <c r="K819" s="3" t="s">
        <v>23</v>
      </c>
      <c r="L819" s="4" t="s">
        <v>598</v>
      </c>
    </row>
    <row r="820" spans="1:12" hidden="1">
      <c r="A820" s="3" t="s">
        <v>538</v>
      </c>
      <c r="B820" s="3" t="s">
        <v>359</v>
      </c>
      <c r="C820" s="3" t="s">
        <v>25</v>
      </c>
      <c r="D820" s="3" t="s">
        <v>510</v>
      </c>
      <c r="E820" s="6">
        <v>-10.98</v>
      </c>
      <c r="F820" s="3" t="s">
        <v>333</v>
      </c>
      <c r="G820" s="4" t="s">
        <v>916</v>
      </c>
      <c r="H820" s="4" t="s">
        <v>598</v>
      </c>
      <c r="I820" s="3" t="s">
        <v>917</v>
      </c>
      <c r="J820" s="4" t="s">
        <v>604</v>
      </c>
      <c r="K820" s="3" t="s">
        <v>23</v>
      </c>
      <c r="L820" s="4" t="s">
        <v>607</v>
      </c>
    </row>
    <row r="821" spans="1:12" hidden="1">
      <c r="A821" s="3" t="s">
        <v>538</v>
      </c>
      <c r="B821" s="3" t="s">
        <v>359</v>
      </c>
      <c r="C821" s="3" t="s">
        <v>25</v>
      </c>
      <c r="D821" s="3" t="s">
        <v>510</v>
      </c>
      <c r="E821" s="6">
        <v>-10.98</v>
      </c>
      <c r="F821" s="3" t="s">
        <v>333</v>
      </c>
      <c r="G821" s="4" t="s">
        <v>657</v>
      </c>
      <c r="H821" s="4" t="s">
        <v>653</v>
      </c>
      <c r="I821" s="3" t="s">
        <v>919</v>
      </c>
      <c r="J821" s="4" t="s">
        <v>868</v>
      </c>
      <c r="K821" s="3" t="s">
        <v>23</v>
      </c>
      <c r="L821" s="4" t="s">
        <v>657</v>
      </c>
    </row>
    <row r="822" spans="1:12" hidden="1">
      <c r="A822" s="3" t="s">
        <v>538</v>
      </c>
      <c r="B822" s="3" t="s">
        <v>359</v>
      </c>
      <c r="C822" s="3" t="s">
        <v>25</v>
      </c>
      <c r="D822" s="3" t="s">
        <v>510</v>
      </c>
      <c r="E822" s="6">
        <v>-4729.6000000000004</v>
      </c>
      <c r="F822" s="3" t="s">
        <v>335</v>
      </c>
      <c r="G822" s="4" t="s">
        <v>121</v>
      </c>
      <c r="H822" s="4" t="s">
        <v>269</v>
      </c>
      <c r="I822" s="3" t="s">
        <v>441</v>
      </c>
      <c r="J822" s="4" t="s">
        <v>121</v>
      </c>
      <c r="K822" s="3" t="s">
        <v>23</v>
      </c>
      <c r="L822" s="4" t="s">
        <v>498</v>
      </c>
    </row>
    <row r="823" spans="1:12" hidden="1">
      <c r="A823" s="3" t="s">
        <v>538</v>
      </c>
      <c r="B823" s="3" t="s">
        <v>359</v>
      </c>
      <c r="C823" s="3" t="s">
        <v>25</v>
      </c>
      <c r="D823" s="3" t="s">
        <v>510</v>
      </c>
      <c r="E823" s="6">
        <v>-4729.6000000000004</v>
      </c>
      <c r="F823" s="3" t="s">
        <v>335</v>
      </c>
      <c r="G823" s="4" t="s">
        <v>230</v>
      </c>
      <c r="H823" s="4" t="s">
        <v>146</v>
      </c>
      <c r="I823" s="3" t="s">
        <v>442</v>
      </c>
      <c r="J823" s="4" t="s">
        <v>230</v>
      </c>
      <c r="K823" s="3" t="s">
        <v>23</v>
      </c>
      <c r="L823" s="4" t="s">
        <v>499</v>
      </c>
    </row>
    <row r="824" spans="1:12" hidden="1">
      <c r="A824" s="3" t="s">
        <v>538</v>
      </c>
      <c r="B824" s="3" t="s">
        <v>359</v>
      </c>
      <c r="C824" s="3" t="s">
        <v>25</v>
      </c>
      <c r="D824" s="3" t="s">
        <v>510</v>
      </c>
      <c r="E824" s="6">
        <v>-4729.6000000000004</v>
      </c>
      <c r="F824" s="3" t="s">
        <v>335</v>
      </c>
      <c r="G824" s="4" t="s">
        <v>237</v>
      </c>
      <c r="H824" s="4" t="s">
        <v>237</v>
      </c>
      <c r="I824" s="3" t="s">
        <v>443</v>
      </c>
      <c r="J824" s="4" t="s">
        <v>500</v>
      </c>
      <c r="K824" s="3" t="s">
        <v>23</v>
      </c>
      <c r="L824" s="4" t="s">
        <v>501</v>
      </c>
    </row>
    <row r="825" spans="1:12" hidden="1">
      <c r="A825" s="3" t="s">
        <v>538</v>
      </c>
      <c r="B825" s="3" t="s">
        <v>359</v>
      </c>
      <c r="C825" s="3" t="s">
        <v>25</v>
      </c>
      <c r="D825" s="3" t="s">
        <v>510</v>
      </c>
      <c r="E825" s="6">
        <v>-4729.6000000000004</v>
      </c>
      <c r="F825" s="3" t="s">
        <v>335</v>
      </c>
      <c r="G825" s="4" t="s">
        <v>244</v>
      </c>
      <c r="H825" s="4" t="s">
        <v>367</v>
      </c>
      <c r="I825" s="3" t="s">
        <v>444</v>
      </c>
      <c r="J825" s="4" t="s">
        <v>244</v>
      </c>
      <c r="K825" s="3" t="s">
        <v>23</v>
      </c>
      <c r="L825" s="4" t="s">
        <v>502</v>
      </c>
    </row>
    <row r="826" spans="1:12" hidden="1">
      <c r="A826" s="3" t="s">
        <v>538</v>
      </c>
      <c r="B826" s="3" t="s">
        <v>359</v>
      </c>
      <c r="C826" s="3" t="s">
        <v>25</v>
      </c>
      <c r="D826" s="3" t="s">
        <v>510</v>
      </c>
      <c r="E826" s="6">
        <v>-4729.6000000000004</v>
      </c>
      <c r="F826" s="3" t="s">
        <v>335</v>
      </c>
      <c r="G826" s="4" t="s">
        <v>258</v>
      </c>
      <c r="H826" s="4" t="s">
        <v>149</v>
      </c>
      <c r="I826" s="3" t="s">
        <v>446</v>
      </c>
      <c r="J826" s="4" t="s">
        <v>258</v>
      </c>
      <c r="K826" s="3" t="s">
        <v>23</v>
      </c>
      <c r="L826" s="4" t="s">
        <v>153</v>
      </c>
    </row>
    <row r="827" spans="1:12" hidden="1">
      <c r="A827" s="3" t="s">
        <v>538</v>
      </c>
      <c r="B827" s="3" t="s">
        <v>359</v>
      </c>
      <c r="C827" s="3" t="s">
        <v>25</v>
      </c>
      <c r="D827" s="3" t="s">
        <v>510</v>
      </c>
      <c r="E827" s="6">
        <v>-4729.6000000000004</v>
      </c>
      <c r="F827" s="3" t="s">
        <v>335</v>
      </c>
      <c r="G827" s="4" t="s">
        <v>557</v>
      </c>
      <c r="H827" s="4" t="s">
        <v>862</v>
      </c>
      <c r="I827" s="3" t="s">
        <v>930</v>
      </c>
      <c r="J827" s="4" t="s">
        <v>980</v>
      </c>
      <c r="K827" s="3" t="s">
        <v>23</v>
      </c>
      <c r="L827" s="4" t="s">
        <v>981</v>
      </c>
    </row>
    <row r="828" spans="1:12" hidden="1">
      <c r="A828" s="3" t="s">
        <v>538</v>
      </c>
      <c r="B828" s="3" t="s">
        <v>359</v>
      </c>
      <c r="C828" s="3" t="s">
        <v>25</v>
      </c>
      <c r="D828" s="3" t="s">
        <v>510</v>
      </c>
      <c r="E828" s="6">
        <v>-4729.6000000000004</v>
      </c>
      <c r="F828" s="3" t="s">
        <v>335</v>
      </c>
      <c r="G828" s="4" t="s">
        <v>615</v>
      </c>
      <c r="H828" s="4" t="s">
        <v>865</v>
      </c>
      <c r="I828" s="3" t="s">
        <v>931</v>
      </c>
      <c r="J828" s="4" t="s">
        <v>615</v>
      </c>
      <c r="K828" s="3" t="s">
        <v>23</v>
      </c>
      <c r="L828" s="4" t="s">
        <v>982</v>
      </c>
    </row>
    <row r="829" spans="1:12" hidden="1">
      <c r="A829" s="3" t="s">
        <v>538</v>
      </c>
      <c r="B829" s="3" t="s">
        <v>359</v>
      </c>
      <c r="C829" s="3" t="s">
        <v>25</v>
      </c>
      <c r="D829" s="3" t="s">
        <v>510</v>
      </c>
      <c r="E829" s="6">
        <v>-4729.6000000000004</v>
      </c>
      <c r="F829" s="3" t="s">
        <v>335</v>
      </c>
      <c r="G829" s="4" t="s">
        <v>657</v>
      </c>
      <c r="H829" s="4" t="s">
        <v>868</v>
      </c>
      <c r="I829" s="3" t="s">
        <v>932</v>
      </c>
      <c r="J829" s="4" t="s">
        <v>657</v>
      </c>
      <c r="K829" s="3" t="s">
        <v>23</v>
      </c>
      <c r="L829" s="4" t="s">
        <v>983</v>
      </c>
    </row>
    <row r="830" spans="1:12" hidden="1">
      <c r="A830" s="3" t="s">
        <v>538</v>
      </c>
      <c r="B830" s="3" t="s">
        <v>359</v>
      </c>
      <c r="C830" s="3" t="s">
        <v>25</v>
      </c>
      <c r="D830" s="3" t="s">
        <v>510</v>
      </c>
      <c r="E830" s="6">
        <v>-4729.6000000000004</v>
      </c>
      <c r="F830" s="3" t="s">
        <v>335</v>
      </c>
      <c r="G830" s="4" t="s">
        <v>709</v>
      </c>
      <c r="H830" s="4" t="s">
        <v>705</v>
      </c>
      <c r="I830" s="3" t="s">
        <v>936</v>
      </c>
      <c r="J830" s="4" t="s">
        <v>709</v>
      </c>
      <c r="K830" s="3" t="s">
        <v>23</v>
      </c>
      <c r="L830" s="4" t="s">
        <v>984</v>
      </c>
    </row>
    <row r="831" spans="1:12" hidden="1">
      <c r="A831" s="3" t="s">
        <v>538</v>
      </c>
      <c r="B831" s="3" t="s">
        <v>359</v>
      </c>
      <c r="C831" s="3" t="s">
        <v>25</v>
      </c>
      <c r="D831" s="3" t="s">
        <v>510</v>
      </c>
      <c r="E831" s="6">
        <v>-5318.45</v>
      </c>
      <c r="F831" s="3" t="s">
        <v>335</v>
      </c>
      <c r="G831" s="4" t="s">
        <v>759</v>
      </c>
      <c r="H831" s="4" t="s">
        <v>873</v>
      </c>
      <c r="I831" s="3" t="s">
        <v>937</v>
      </c>
      <c r="J831" s="4" t="s">
        <v>759</v>
      </c>
      <c r="K831" s="3" t="s">
        <v>23</v>
      </c>
      <c r="L831" s="4" t="s">
        <v>770</v>
      </c>
    </row>
    <row r="832" spans="1:12" hidden="1">
      <c r="A832" s="3" t="s">
        <v>538</v>
      </c>
      <c r="B832" s="3" t="s">
        <v>359</v>
      </c>
      <c r="C832" s="3" t="s">
        <v>25</v>
      </c>
      <c r="D832" s="3" t="s">
        <v>510</v>
      </c>
      <c r="E832" s="6">
        <v>-7145.45</v>
      </c>
      <c r="F832" s="3" t="s">
        <v>335</v>
      </c>
      <c r="G832" s="4" t="s">
        <v>810</v>
      </c>
      <c r="H832" s="4" t="s">
        <v>876</v>
      </c>
      <c r="I832" s="3" t="s">
        <v>940</v>
      </c>
      <c r="J832" s="4" t="s">
        <v>810</v>
      </c>
      <c r="K832" s="3" t="s">
        <v>23</v>
      </c>
      <c r="L832" s="4" t="s">
        <v>816</v>
      </c>
    </row>
    <row r="833" spans="1:12" hidden="1">
      <c r="A833" s="3" t="s">
        <v>538</v>
      </c>
      <c r="B833" s="3" t="s">
        <v>359</v>
      </c>
      <c r="C833" s="3" t="s">
        <v>25</v>
      </c>
      <c r="D833" s="3" t="s">
        <v>510</v>
      </c>
      <c r="E833" s="6">
        <v>-2807.1</v>
      </c>
      <c r="F833" s="3" t="s">
        <v>335</v>
      </c>
      <c r="G833" s="4" t="s">
        <v>798</v>
      </c>
      <c r="H833" s="4" t="s">
        <v>806</v>
      </c>
      <c r="I833" s="3" t="s">
        <v>939</v>
      </c>
      <c r="J833" s="4" t="s">
        <v>876</v>
      </c>
      <c r="K833" s="3" t="s">
        <v>23</v>
      </c>
      <c r="L833" s="4" t="s">
        <v>810</v>
      </c>
    </row>
    <row r="834" spans="1:12" hidden="1">
      <c r="A834" s="3" t="s">
        <v>538</v>
      </c>
      <c r="B834" s="3" t="s">
        <v>359</v>
      </c>
      <c r="C834" s="3" t="s">
        <v>25</v>
      </c>
      <c r="D834" s="3" t="s">
        <v>510</v>
      </c>
      <c r="E834" s="6">
        <v>-4729.6000000000004</v>
      </c>
      <c r="F834" s="3" t="s">
        <v>335</v>
      </c>
      <c r="G834" s="4" t="s">
        <v>251</v>
      </c>
      <c r="H834" s="4" t="s">
        <v>370</v>
      </c>
      <c r="I834" s="3" t="s">
        <v>445</v>
      </c>
      <c r="J834" s="4" t="s">
        <v>251</v>
      </c>
      <c r="K834" s="3" t="s">
        <v>23</v>
      </c>
      <c r="L834" s="4" t="s">
        <v>503</v>
      </c>
    </row>
    <row r="835" spans="1:12" hidden="1">
      <c r="A835" s="3" t="s">
        <v>538</v>
      </c>
      <c r="B835" s="3" t="s">
        <v>359</v>
      </c>
      <c r="C835" s="3" t="s">
        <v>25</v>
      </c>
      <c r="D835" s="3" t="s">
        <v>510</v>
      </c>
      <c r="E835" s="6">
        <v>-4287.93</v>
      </c>
      <c r="F835" s="3" t="s">
        <v>335</v>
      </c>
      <c r="G835" s="4" t="s">
        <v>682</v>
      </c>
      <c r="H835" s="4" t="s">
        <v>934</v>
      </c>
      <c r="I835" s="3" t="s">
        <v>935</v>
      </c>
      <c r="J835" s="4" t="s">
        <v>991</v>
      </c>
      <c r="K835" s="3" t="s">
        <v>23</v>
      </c>
      <c r="L835" s="4" t="s">
        <v>995</v>
      </c>
    </row>
    <row r="836" spans="1:12" hidden="1">
      <c r="A836" s="3" t="s">
        <v>538</v>
      </c>
      <c r="B836" s="3" t="s">
        <v>359</v>
      </c>
      <c r="C836" s="3" t="s">
        <v>25</v>
      </c>
      <c r="D836" s="3" t="s">
        <v>510</v>
      </c>
      <c r="E836" s="6">
        <v>-1240.73</v>
      </c>
      <c r="F836" s="3" t="s">
        <v>343</v>
      </c>
      <c r="G836" s="4" t="s">
        <v>121</v>
      </c>
      <c r="H836" s="4" t="s">
        <v>269</v>
      </c>
      <c r="I836" s="3" t="s">
        <v>450</v>
      </c>
      <c r="J836" s="4" t="s">
        <v>121</v>
      </c>
      <c r="K836" s="3" t="s">
        <v>23</v>
      </c>
      <c r="L836" s="4" t="s">
        <v>498</v>
      </c>
    </row>
    <row r="837" spans="1:12" hidden="1">
      <c r="A837" s="3" t="s">
        <v>538</v>
      </c>
      <c r="B837" s="3" t="s">
        <v>359</v>
      </c>
      <c r="C837" s="3" t="s">
        <v>25</v>
      </c>
      <c r="D837" s="3" t="s">
        <v>510</v>
      </c>
      <c r="E837" s="6">
        <v>-1239.7</v>
      </c>
      <c r="F837" s="3" t="s">
        <v>343</v>
      </c>
      <c r="G837" s="4" t="s">
        <v>179</v>
      </c>
      <c r="H837" s="4" t="s">
        <v>93</v>
      </c>
      <c r="I837" s="3" t="s">
        <v>462</v>
      </c>
      <c r="J837" s="4" t="s">
        <v>179</v>
      </c>
      <c r="K837" s="3" t="s">
        <v>23</v>
      </c>
      <c r="L837" s="4" t="s">
        <v>507</v>
      </c>
    </row>
    <row r="838" spans="1:12" hidden="1">
      <c r="A838" s="3" t="s">
        <v>538</v>
      </c>
      <c r="B838" s="3" t="s">
        <v>359</v>
      </c>
      <c r="C838" s="3" t="s">
        <v>25</v>
      </c>
      <c r="D838" s="3" t="s">
        <v>510</v>
      </c>
      <c r="E838" s="6">
        <v>-1075.74</v>
      </c>
      <c r="F838" s="3" t="s">
        <v>343</v>
      </c>
      <c r="G838" s="4" t="s">
        <v>174</v>
      </c>
      <c r="H838" s="4" t="s">
        <v>96</v>
      </c>
      <c r="I838" s="3" t="s">
        <v>466</v>
      </c>
      <c r="J838" s="4" t="s">
        <v>174</v>
      </c>
      <c r="K838" s="3" t="s">
        <v>23</v>
      </c>
      <c r="L838" s="4" t="s">
        <v>408</v>
      </c>
    </row>
    <row r="839" spans="1:12" hidden="1">
      <c r="A839" s="3" t="s">
        <v>538</v>
      </c>
      <c r="B839" s="3" t="s">
        <v>359</v>
      </c>
      <c r="C839" s="3" t="s">
        <v>25</v>
      </c>
      <c r="D839" s="3" t="s">
        <v>510</v>
      </c>
      <c r="E839" s="6">
        <v>-1626.98</v>
      </c>
      <c r="F839" s="3" t="s">
        <v>343</v>
      </c>
      <c r="G839" s="4" t="s">
        <v>160</v>
      </c>
      <c r="H839" s="4" t="s">
        <v>274</v>
      </c>
      <c r="I839" s="3" t="s">
        <v>452</v>
      </c>
      <c r="J839" s="4" t="s">
        <v>160</v>
      </c>
      <c r="K839" s="3" t="s">
        <v>23</v>
      </c>
      <c r="L839" s="4" t="s">
        <v>517</v>
      </c>
    </row>
    <row r="840" spans="1:12" hidden="1">
      <c r="A840" s="3" t="s">
        <v>538</v>
      </c>
      <c r="B840" s="3" t="s">
        <v>359</v>
      </c>
      <c r="C840" s="3" t="s">
        <v>25</v>
      </c>
      <c r="D840" s="3" t="s">
        <v>510</v>
      </c>
      <c r="E840" s="6">
        <v>-1346.59</v>
      </c>
      <c r="F840" s="3" t="s">
        <v>343</v>
      </c>
      <c r="G840" s="4" t="s">
        <v>146</v>
      </c>
      <c r="H840" s="4" t="s">
        <v>279</v>
      </c>
      <c r="I840" s="3" t="s">
        <v>454</v>
      </c>
      <c r="J840" s="4" t="s">
        <v>146</v>
      </c>
      <c r="K840" s="3" t="s">
        <v>23</v>
      </c>
      <c r="L840" s="4" t="s">
        <v>230</v>
      </c>
    </row>
    <row r="841" spans="1:12" hidden="1">
      <c r="A841" s="3" t="s">
        <v>538</v>
      </c>
      <c r="B841" s="3" t="s">
        <v>359</v>
      </c>
      <c r="C841" s="3" t="s">
        <v>25</v>
      </c>
      <c r="D841" s="3" t="s">
        <v>510</v>
      </c>
      <c r="E841" s="6">
        <v>-1525.59</v>
      </c>
      <c r="F841" s="3" t="s">
        <v>343</v>
      </c>
      <c r="G841" s="4" t="s">
        <v>185</v>
      </c>
      <c r="H841" s="4" t="s">
        <v>185</v>
      </c>
      <c r="I841" s="3" t="s">
        <v>456</v>
      </c>
      <c r="J841" s="4" t="s">
        <v>504</v>
      </c>
      <c r="K841" s="3" t="s">
        <v>23</v>
      </c>
      <c r="L841" s="4" t="s">
        <v>518</v>
      </c>
    </row>
    <row r="842" spans="1:12" hidden="1">
      <c r="A842" s="3" t="s">
        <v>538</v>
      </c>
      <c r="B842" s="3" t="s">
        <v>359</v>
      </c>
      <c r="C842" s="3" t="s">
        <v>25</v>
      </c>
      <c r="D842" s="3" t="s">
        <v>510</v>
      </c>
      <c r="E842" s="6">
        <v>-1269.73</v>
      </c>
      <c r="F842" s="3" t="s">
        <v>343</v>
      </c>
      <c r="G842" s="4" t="s">
        <v>199</v>
      </c>
      <c r="H842" s="4" t="s">
        <v>86</v>
      </c>
      <c r="I842" s="3" t="s">
        <v>458</v>
      </c>
      <c r="J842" s="4" t="s">
        <v>199</v>
      </c>
      <c r="K842" s="3" t="s">
        <v>23</v>
      </c>
      <c r="L842" s="4" t="s">
        <v>512</v>
      </c>
    </row>
    <row r="843" spans="1:12" hidden="1">
      <c r="A843" s="3" t="s">
        <v>538</v>
      </c>
      <c r="B843" s="3" t="s">
        <v>359</v>
      </c>
      <c r="C843" s="3" t="s">
        <v>25</v>
      </c>
      <c r="D843" s="3" t="s">
        <v>510</v>
      </c>
      <c r="E843" s="6">
        <v>-1615.26</v>
      </c>
      <c r="F843" s="3" t="s">
        <v>343</v>
      </c>
      <c r="G843" s="4" t="s">
        <v>49</v>
      </c>
      <c r="H843" s="4" t="s">
        <v>289</v>
      </c>
      <c r="I843" s="3" t="s">
        <v>460</v>
      </c>
      <c r="J843" s="4" t="s">
        <v>49</v>
      </c>
      <c r="K843" s="3" t="s">
        <v>23</v>
      </c>
      <c r="L843" s="4" t="s">
        <v>505</v>
      </c>
    </row>
    <row r="844" spans="1:12" hidden="1">
      <c r="A844" s="3" t="s">
        <v>538</v>
      </c>
      <c r="B844" s="3" t="s">
        <v>359</v>
      </c>
      <c r="C844" s="3" t="s">
        <v>25</v>
      </c>
      <c r="D844" s="3" t="s">
        <v>510</v>
      </c>
      <c r="E844" s="6">
        <v>-1164.27</v>
      </c>
      <c r="F844" s="3" t="s">
        <v>343</v>
      </c>
      <c r="G844" s="4" t="s">
        <v>133</v>
      </c>
      <c r="H844" s="4" t="s">
        <v>298</v>
      </c>
      <c r="I844" s="3" t="s">
        <v>464</v>
      </c>
      <c r="J844" s="4" t="s">
        <v>133</v>
      </c>
      <c r="K844" s="3" t="s">
        <v>23</v>
      </c>
      <c r="L844" s="4" t="s">
        <v>56</v>
      </c>
    </row>
    <row r="845" spans="1:12" hidden="1">
      <c r="A845" s="3" t="s">
        <v>538</v>
      </c>
      <c r="B845" s="3" t="s">
        <v>359</v>
      </c>
      <c r="C845" s="3" t="s">
        <v>25</v>
      </c>
      <c r="D845" s="3" t="s">
        <v>510</v>
      </c>
      <c r="E845" s="6">
        <v>-1445.7</v>
      </c>
      <c r="F845" s="3" t="s">
        <v>343</v>
      </c>
      <c r="G845" s="4" t="s">
        <v>607</v>
      </c>
      <c r="H845" s="4" t="s">
        <v>604</v>
      </c>
      <c r="I845" s="3" t="s">
        <v>946</v>
      </c>
      <c r="J845" s="4" t="s">
        <v>607</v>
      </c>
      <c r="K845" s="3" t="s">
        <v>23</v>
      </c>
      <c r="L845" s="4" t="s">
        <v>865</v>
      </c>
    </row>
    <row r="846" spans="1:12" hidden="1">
      <c r="A846" s="3" t="s">
        <v>538</v>
      </c>
      <c r="B846" s="3" t="s">
        <v>359</v>
      </c>
      <c r="C846" s="3" t="s">
        <v>25</v>
      </c>
      <c r="D846" s="3" t="s">
        <v>510</v>
      </c>
      <c r="E846" s="6">
        <v>-1770.85</v>
      </c>
      <c r="F846" s="3" t="s">
        <v>343</v>
      </c>
      <c r="G846" s="4" t="s">
        <v>852</v>
      </c>
      <c r="H846" s="4" t="s">
        <v>852</v>
      </c>
      <c r="I846" s="3" t="s">
        <v>969</v>
      </c>
      <c r="J846" s="4" t="s">
        <v>1006</v>
      </c>
      <c r="K846" s="3" t="s">
        <v>23</v>
      </c>
      <c r="L846" s="4" t="s">
        <v>1007</v>
      </c>
    </row>
    <row r="847" spans="1:12" hidden="1">
      <c r="A847" s="3" t="s">
        <v>538</v>
      </c>
      <c r="B847" s="3" t="s">
        <v>359</v>
      </c>
      <c r="C847" s="3" t="s">
        <v>25</v>
      </c>
      <c r="D847" s="3" t="s">
        <v>510</v>
      </c>
      <c r="E847" s="6">
        <v>-1290.57</v>
      </c>
      <c r="F847" s="3" t="s">
        <v>343</v>
      </c>
      <c r="G847" s="4" t="s">
        <v>128</v>
      </c>
      <c r="H847" s="4" t="s">
        <v>128</v>
      </c>
      <c r="I847" s="3" t="s">
        <v>468</v>
      </c>
      <c r="J847" s="4" t="s">
        <v>519</v>
      </c>
      <c r="K847" s="3" t="s">
        <v>23</v>
      </c>
      <c r="L847" s="4" t="s">
        <v>59</v>
      </c>
    </row>
    <row r="848" spans="1:12" hidden="1">
      <c r="A848" s="3" t="s">
        <v>538</v>
      </c>
      <c r="B848" s="3" t="s">
        <v>359</v>
      </c>
      <c r="C848" s="3" t="s">
        <v>25</v>
      </c>
      <c r="D848" s="3" t="s">
        <v>510</v>
      </c>
      <c r="E848" s="6">
        <v>-1146.51</v>
      </c>
      <c r="F848" s="3" t="s">
        <v>343</v>
      </c>
      <c r="G848" s="4" t="s">
        <v>167</v>
      </c>
      <c r="H848" s="4" t="s">
        <v>103</v>
      </c>
      <c r="I848" s="3" t="s">
        <v>470</v>
      </c>
      <c r="J848" s="4" t="s">
        <v>167</v>
      </c>
      <c r="K848" s="3" t="s">
        <v>23</v>
      </c>
      <c r="L848" s="4" t="s">
        <v>506</v>
      </c>
    </row>
    <row r="849" spans="1:12" hidden="1">
      <c r="A849" s="3" t="s">
        <v>538</v>
      </c>
      <c r="B849" s="3" t="s">
        <v>359</v>
      </c>
      <c r="C849" s="3" t="s">
        <v>25</v>
      </c>
      <c r="D849" s="3" t="s">
        <v>510</v>
      </c>
      <c r="E849" s="6">
        <v>-1170.8699999999999</v>
      </c>
      <c r="F849" s="3" t="s">
        <v>343</v>
      </c>
      <c r="G849" s="4" t="s">
        <v>153</v>
      </c>
      <c r="H849" s="4" t="s">
        <v>258</v>
      </c>
      <c r="I849" s="3" t="s">
        <v>472</v>
      </c>
      <c r="J849" s="4" t="s">
        <v>153</v>
      </c>
      <c r="K849" s="3" t="s">
        <v>23</v>
      </c>
      <c r="L849" s="4" t="s">
        <v>520</v>
      </c>
    </row>
    <row r="850" spans="1:12" hidden="1">
      <c r="A850" s="3" t="s">
        <v>538</v>
      </c>
      <c r="B850" s="3" t="s">
        <v>359</v>
      </c>
      <c r="C850" s="3" t="s">
        <v>25</v>
      </c>
      <c r="D850" s="3" t="s">
        <v>510</v>
      </c>
      <c r="E850" s="6">
        <v>-1235.29</v>
      </c>
      <c r="F850" s="3" t="s">
        <v>343</v>
      </c>
      <c r="G850" s="4" t="s">
        <v>192</v>
      </c>
      <c r="H850" s="4" t="s">
        <v>192</v>
      </c>
      <c r="I850" s="3" t="s">
        <v>474</v>
      </c>
      <c r="J850" s="4" t="s">
        <v>521</v>
      </c>
      <c r="K850" s="3" t="s">
        <v>23</v>
      </c>
      <c r="L850" s="4" t="s">
        <v>110</v>
      </c>
    </row>
    <row r="851" spans="1:12" hidden="1">
      <c r="A851" s="3" t="s">
        <v>538</v>
      </c>
      <c r="B851" s="3" t="s">
        <v>359</v>
      </c>
      <c r="C851" s="3" t="s">
        <v>25</v>
      </c>
      <c r="D851" s="3" t="s">
        <v>510</v>
      </c>
      <c r="E851" s="6">
        <v>-1791.7</v>
      </c>
      <c r="F851" s="3" t="s">
        <v>343</v>
      </c>
      <c r="G851" s="4" t="s">
        <v>557</v>
      </c>
      <c r="H851" s="4" t="s">
        <v>568</v>
      </c>
      <c r="I851" s="3" t="s">
        <v>942</v>
      </c>
      <c r="J851" s="4" t="s">
        <v>557</v>
      </c>
      <c r="K851" s="3" t="s">
        <v>23</v>
      </c>
      <c r="L851" s="4" t="s">
        <v>862</v>
      </c>
    </row>
    <row r="852" spans="1:12" hidden="1">
      <c r="A852" s="3" t="s">
        <v>538</v>
      </c>
      <c r="B852" s="3" t="s">
        <v>359</v>
      </c>
      <c r="C852" s="3" t="s">
        <v>25</v>
      </c>
      <c r="D852" s="3" t="s">
        <v>510</v>
      </c>
      <c r="E852" s="6">
        <v>-2271.62</v>
      </c>
      <c r="F852" s="3" t="s">
        <v>343</v>
      </c>
      <c r="G852" s="4" t="s">
        <v>586</v>
      </c>
      <c r="H852" s="4" t="s">
        <v>586</v>
      </c>
      <c r="I852" s="3" t="s">
        <v>944</v>
      </c>
      <c r="J852" s="4" t="s">
        <v>996</v>
      </c>
      <c r="K852" s="3" t="s">
        <v>23</v>
      </c>
      <c r="L852" s="4" t="s">
        <v>997</v>
      </c>
    </row>
    <row r="853" spans="1:12" hidden="1">
      <c r="A853" s="3" t="s">
        <v>538</v>
      </c>
      <c r="B853" s="3" t="s">
        <v>359</v>
      </c>
      <c r="C853" s="3" t="s">
        <v>25</v>
      </c>
      <c r="D853" s="3" t="s">
        <v>510</v>
      </c>
      <c r="E853" s="6">
        <v>-1197.46</v>
      </c>
      <c r="F853" s="3" t="s">
        <v>343</v>
      </c>
      <c r="G853" s="4" t="s">
        <v>622</v>
      </c>
      <c r="H853" s="4" t="s">
        <v>637</v>
      </c>
      <c r="I853" s="3" t="s">
        <v>948</v>
      </c>
      <c r="J853" s="4" t="s">
        <v>622</v>
      </c>
      <c r="K853" s="3" t="s">
        <v>23</v>
      </c>
      <c r="L853" s="4" t="s">
        <v>985</v>
      </c>
    </row>
    <row r="854" spans="1:12" hidden="1">
      <c r="A854" s="3" t="s">
        <v>538</v>
      </c>
      <c r="B854" s="3" t="s">
        <v>359</v>
      </c>
      <c r="C854" s="3" t="s">
        <v>25</v>
      </c>
      <c r="D854" s="3" t="s">
        <v>510</v>
      </c>
      <c r="E854" s="6">
        <v>-1173.1300000000001</v>
      </c>
      <c r="F854" s="3" t="s">
        <v>343</v>
      </c>
      <c r="G854" s="4" t="s">
        <v>650</v>
      </c>
      <c r="H854" s="4" t="s">
        <v>644</v>
      </c>
      <c r="I854" s="3" t="s">
        <v>950</v>
      </c>
      <c r="J854" s="4" t="s">
        <v>650</v>
      </c>
      <c r="K854" s="3" t="s">
        <v>23</v>
      </c>
      <c r="L854" s="4" t="s">
        <v>998</v>
      </c>
    </row>
    <row r="855" spans="1:12" hidden="1">
      <c r="A855" s="3" t="s">
        <v>538</v>
      </c>
      <c r="B855" s="3" t="s">
        <v>359</v>
      </c>
      <c r="C855" s="3" t="s">
        <v>25</v>
      </c>
      <c r="D855" s="3" t="s">
        <v>510</v>
      </c>
      <c r="E855" s="6">
        <v>-1369.32</v>
      </c>
      <c r="F855" s="3" t="s">
        <v>343</v>
      </c>
      <c r="G855" s="4" t="s">
        <v>664</v>
      </c>
      <c r="H855" s="4" t="s">
        <v>669</v>
      </c>
      <c r="I855" s="3" t="s">
        <v>952</v>
      </c>
      <c r="J855" s="4" t="s">
        <v>664</v>
      </c>
      <c r="K855" s="3" t="s">
        <v>23</v>
      </c>
      <c r="L855" s="4" t="s">
        <v>675</v>
      </c>
    </row>
    <row r="856" spans="1:12" hidden="1">
      <c r="A856" s="3" t="s">
        <v>538</v>
      </c>
      <c r="B856" s="3" t="s">
        <v>359</v>
      </c>
      <c r="C856" s="3" t="s">
        <v>25</v>
      </c>
      <c r="D856" s="3" t="s">
        <v>510</v>
      </c>
      <c r="E856" s="6">
        <v>-1311.39</v>
      </c>
      <c r="F856" s="3" t="s">
        <v>343</v>
      </c>
      <c r="G856" s="4" t="s">
        <v>699</v>
      </c>
      <c r="H856" s="4" t="s">
        <v>699</v>
      </c>
      <c r="I856" s="3" t="s">
        <v>954</v>
      </c>
      <c r="J856" s="4" t="s">
        <v>692</v>
      </c>
      <c r="K856" s="3" t="s">
        <v>23</v>
      </c>
      <c r="L856" s="4" t="s">
        <v>978</v>
      </c>
    </row>
    <row r="857" spans="1:12" hidden="1">
      <c r="A857" s="3" t="s">
        <v>538</v>
      </c>
      <c r="B857" s="3" t="s">
        <v>359</v>
      </c>
      <c r="C857" s="3" t="s">
        <v>25</v>
      </c>
      <c r="D857" s="3" t="s">
        <v>510</v>
      </c>
      <c r="E857" s="6">
        <v>-1144.95</v>
      </c>
      <c r="F857" s="3" t="s">
        <v>343</v>
      </c>
      <c r="G857" s="4" t="s">
        <v>724</v>
      </c>
      <c r="H857" s="4" t="s">
        <v>724</v>
      </c>
      <c r="I857" s="3" t="s">
        <v>956</v>
      </c>
      <c r="J857" s="4" t="s">
        <v>999</v>
      </c>
      <c r="K857" s="3" t="s">
        <v>23</v>
      </c>
      <c r="L857" s="4" t="s">
        <v>927</v>
      </c>
    </row>
    <row r="858" spans="1:12" hidden="1">
      <c r="A858" s="3" t="s">
        <v>538</v>
      </c>
      <c r="B858" s="3" t="s">
        <v>359</v>
      </c>
      <c r="C858" s="3" t="s">
        <v>25</v>
      </c>
      <c r="D858" s="3" t="s">
        <v>510</v>
      </c>
      <c r="E858" s="6">
        <v>-1247.3</v>
      </c>
      <c r="F858" s="3" t="s">
        <v>343</v>
      </c>
      <c r="G858" s="4" t="s">
        <v>741</v>
      </c>
      <c r="H858" s="4" t="s">
        <v>741</v>
      </c>
      <c r="I858" s="3" t="s">
        <v>958</v>
      </c>
      <c r="J858" s="4" t="s">
        <v>1000</v>
      </c>
      <c r="K858" s="3" t="s">
        <v>23</v>
      </c>
      <c r="L858" s="4" t="s">
        <v>1001</v>
      </c>
    </row>
    <row r="859" spans="1:12" hidden="1">
      <c r="A859" s="3" t="s">
        <v>538</v>
      </c>
      <c r="B859" s="3" t="s">
        <v>359</v>
      </c>
      <c r="C859" s="3" t="s">
        <v>25</v>
      </c>
      <c r="D859" s="3" t="s">
        <v>510</v>
      </c>
      <c r="E859" s="6">
        <v>-1620.27</v>
      </c>
      <c r="F859" s="3" t="s">
        <v>343</v>
      </c>
      <c r="G859" s="4" t="s">
        <v>765</v>
      </c>
      <c r="H859" s="4" t="s">
        <v>960</v>
      </c>
      <c r="I859" s="3" t="s">
        <v>961</v>
      </c>
      <c r="J859" s="4" t="s">
        <v>1002</v>
      </c>
      <c r="K859" s="3" t="s">
        <v>23</v>
      </c>
      <c r="L859" s="4" t="s">
        <v>1003</v>
      </c>
    </row>
    <row r="860" spans="1:12" hidden="1">
      <c r="A860" s="3" t="s">
        <v>538</v>
      </c>
      <c r="B860" s="3" t="s">
        <v>359</v>
      </c>
      <c r="C860" s="3" t="s">
        <v>25</v>
      </c>
      <c r="D860" s="3" t="s">
        <v>510</v>
      </c>
      <c r="E860" s="6">
        <v>-1744.7</v>
      </c>
      <c r="F860" s="3" t="s">
        <v>343</v>
      </c>
      <c r="G860" s="4" t="s">
        <v>787</v>
      </c>
      <c r="H860" s="4" t="s">
        <v>787</v>
      </c>
      <c r="I860" s="3" t="s">
        <v>963</v>
      </c>
      <c r="J860" s="4" t="s">
        <v>986</v>
      </c>
      <c r="K860" s="3" t="s">
        <v>23</v>
      </c>
      <c r="L860" s="4" t="s">
        <v>1004</v>
      </c>
    </row>
    <row r="861" spans="1:12" hidden="1">
      <c r="A861" s="3" t="s">
        <v>538</v>
      </c>
      <c r="B861" s="3" t="s">
        <v>359</v>
      </c>
      <c r="C861" s="3" t="s">
        <v>25</v>
      </c>
      <c r="D861" s="3" t="s">
        <v>510</v>
      </c>
      <c r="E861" s="6">
        <v>-1378.59</v>
      </c>
      <c r="F861" s="3" t="s">
        <v>343</v>
      </c>
      <c r="G861" s="4" t="s">
        <v>822</v>
      </c>
      <c r="H861" s="4" t="s">
        <v>816</v>
      </c>
      <c r="I861" s="3" t="s">
        <v>965</v>
      </c>
      <c r="J861" s="4" t="s">
        <v>822</v>
      </c>
      <c r="K861" s="3" t="s">
        <v>23</v>
      </c>
      <c r="L861" s="4" t="s">
        <v>1005</v>
      </c>
    </row>
    <row r="862" spans="1:12" hidden="1">
      <c r="A862" s="3" t="s">
        <v>538</v>
      </c>
      <c r="B862" s="3" t="s">
        <v>359</v>
      </c>
      <c r="C862" s="3" t="s">
        <v>25</v>
      </c>
      <c r="D862" s="3" t="s">
        <v>510</v>
      </c>
      <c r="E862" s="6">
        <v>-576.64</v>
      </c>
      <c r="F862" s="3" t="s">
        <v>343</v>
      </c>
      <c r="G862" s="4" t="s">
        <v>829</v>
      </c>
      <c r="H862" s="4" t="s">
        <v>836</v>
      </c>
      <c r="I862" s="3" t="s">
        <v>967</v>
      </c>
      <c r="J862" s="4" t="s">
        <v>829</v>
      </c>
      <c r="K862" s="3" t="s">
        <v>23</v>
      </c>
      <c r="L862" s="4" t="s">
        <v>994</v>
      </c>
    </row>
    <row r="863" spans="1:12" hidden="1">
      <c r="A863" s="3" t="s">
        <v>538</v>
      </c>
      <c r="B863" s="3" t="s">
        <v>359</v>
      </c>
      <c r="C863" s="3" t="s">
        <v>25</v>
      </c>
      <c r="D863" s="3" t="s">
        <v>510</v>
      </c>
      <c r="E863" s="6">
        <v>-3274.51</v>
      </c>
      <c r="F863" s="3" t="s">
        <v>345</v>
      </c>
      <c r="G863" s="4" t="s">
        <v>121</v>
      </c>
      <c r="H863" s="4" t="s">
        <v>269</v>
      </c>
      <c r="I863" s="3" t="s">
        <v>346</v>
      </c>
      <c r="J863" s="4" t="s">
        <v>121</v>
      </c>
      <c r="K863" s="3" t="s">
        <v>23</v>
      </c>
      <c r="L863" s="4" t="s">
        <v>498</v>
      </c>
    </row>
    <row r="864" spans="1:12" hidden="1">
      <c r="A864" s="3" t="s">
        <v>538</v>
      </c>
      <c r="B864" s="3" t="s">
        <v>359</v>
      </c>
      <c r="C864" s="3" t="s">
        <v>25</v>
      </c>
      <c r="D864" s="3" t="s">
        <v>510</v>
      </c>
      <c r="E864" s="6">
        <v>-3065.78</v>
      </c>
      <c r="F864" s="3" t="s">
        <v>345</v>
      </c>
      <c r="G864" s="4" t="s">
        <v>153</v>
      </c>
      <c r="H864" s="4" t="s">
        <v>114</v>
      </c>
      <c r="I864" s="3" t="s">
        <v>346</v>
      </c>
      <c r="J864" s="4" t="s">
        <v>475</v>
      </c>
      <c r="K864" s="3" t="s">
        <v>23</v>
      </c>
      <c r="L864" s="4" t="s">
        <v>508</v>
      </c>
    </row>
    <row r="865" spans="1:12" hidden="1">
      <c r="A865" s="3" t="s">
        <v>538</v>
      </c>
      <c r="B865" s="3" t="s">
        <v>359</v>
      </c>
      <c r="C865" s="3" t="s">
        <v>25</v>
      </c>
      <c r="D865" s="3" t="s">
        <v>510</v>
      </c>
      <c r="E865" s="6">
        <v>-3179.28</v>
      </c>
      <c r="F865" s="3" t="s">
        <v>345</v>
      </c>
      <c r="G865" s="4" t="s">
        <v>192</v>
      </c>
      <c r="H865" s="4" t="s">
        <v>114</v>
      </c>
      <c r="I865" s="3" t="s">
        <v>346</v>
      </c>
      <c r="J865" s="4" t="s">
        <v>475</v>
      </c>
      <c r="K865" s="3" t="s">
        <v>23</v>
      </c>
      <c r="L865" s="4" t="s">
        <v>508</v>
      </c>
    </row>
    <row r="866" spans="1:12" hidden="1">
      <c r="A866" s="3" t="s">
        <v>538</v>
      </c>
      <c r="B866" s="3" t="s">
        <v>359</v>
      </c>
      <c r="C866" s="3" t="s">
        <v>25</v>
      </c>
      <c r="D866" s="3" t="s">
        <v>510</v>
      </c>
      <c r="E866" s="6">
        <v>-3323.58</v>
      </c>
      <c r="F866" s="3" t="s">
        <v>345</v>
      </c>
      <c r="G866" s="4" t="s">
        <v>650</v>
      </c>
      <c r="H866" s="4" t="s">
        <v>644</v>
      </c>
      <c r="I866" s="3" t="s">
        <v>346</v>
      </c>
      <c r="J866" s="4" t="s">
        <v>650</v>
      </c>
      <c r="K866" s="3" t="s">
        <v>23</v>
      </c>
      <c r="L866" s="4" t="s">
        <v>998</v>
      </c>
    </row>
    <row r="867" spans="1:12" hidden="1">
      <c r="A867" s="3" t="s">
        <v>538</v>
      </c>
      <c r="B867" s="3" t="s">
        <v>359</v>
      </c>
      <c r="C867" s="3" t="s">
        <v>25</v>
      </c>
      <c r="D867" s="3" t="s">
        <v>510</v>
      </c>
      <c r="E867" s="6">
        <v>-3393.74</v>
      </c>
      <c r="F867" s="3" t="s">
        <v>345</v>
      </c>
      <c r="G867" s="4" t="s">
        <v>741</v>
      </c>
      <c r="H867" s="4" t="s">
        <v>752</v>
      </c>
      <c r="I867" s="3" t="s">
        <v>346</v>
      </c>
      <c r="J867" s="4" t="s">
        <v>979</v>
      </c>
      <c r="K867" s="3" t="s">
        <v>23</v>
      </c>
      <c r="L867" s="4" t="s">
        <v>755</v>
      </c>
    </row>
    <row r="868" spans="1:12" hidden="1">
      <c r="A868" s="2" t="s">
        <v>538</v>
      </c>
      <c r="B868" s="2" t="s">
        <v>359</v>
      </c>
      <c r="C868" s="2" t="s">
        <v>25</v>
      </c>
      <c r="D868" s="2" t="s">
        <v>510</v>
      </c>
      <c r="E868" s="13">
        <v>-5186.3599999999997</v>
      </c>
      <c r="F868" s="2" t="s">
        <v>345</v>
      </c>
      <c r="G868" s="2" t="s">
        <v>822</v>
      </c>
      <c r="H868" s="2" t="s">
        <v>816</v>
      </c>
      <c r="I868" s="2" t="s">
        <v>346</v>
      </c>
      <c r="J868" s="2" t="s">
        <v>822</v>
      </c>
      <c r="K868" s="2" t="s">
        <v>23</v>
      </c>
      <c r="L868" s="2" t="s">
        <v>1005</v>
      </c>
    </row>
    <row r="869" spans="1:12" hidden="1">
      <c r="A869" s="2" t="s">
        <v>538</v>
      </c>
      <c r="B869" s="2" t="s">
        <v>359</v>
      </c>
      <c r="C869" s="2" t="s">
        <v>25</v>
      </c>
      <c r="D869" s="2" t="s">
        <v>510</v>
      </c>
      <c r="E869" s="13">
        <v>-4568.24</v>
      </c>
      <c r="F869" s="2" t="s">
        <v>345</v>
      </c>
      <c r="G869" s="2" t="s">
        <v>852</v>
      </c>
      <c r="H869" s="2" t="s">
        <v>859</v>
      </c>
      <c r="I869" s="2" t="s">
        <v>346</v>
      </c>
      <c r="J869" s="2" t="s">
        <v>989</v>
      </c>
      <c r="K869" s="2" t="s">
        <v>23</v>
      </c>
      <c r="L869" s="2" t="s">
        <v>1010</v>
      </c>
    </row>
    <row r="870" spans="1:12" hidden="1">
      <c r="A870" s="2" t="s">
        <v>538</v>
      </c>
      <c r="B870" s="2" t="s">
        <v>359</v>
      </c>
      <c r="C870" s="2" t="s">
        <v>25</v>
      </c>
      <c r="D870" s="2" t="s">
        <v>510</v>
      </c>
      <c r="E870" s="13">
        <v>-4997.32</v>
      </c>
      <c r="F870" s="2" t="s">
        <v>345</v>
      </c>
      <c r="G870" s="2" t="s">
        <v>160</v>
      </c>
      <c r="H870" s="2" t="s">
        <v>79</v>
      </c>
      <c r="I870" s="2" t="s">
        <v>346</v>
      </c>
      <c r="J870" s="2" t="s">
        <v>427</v>
      </c>
      <c r="K870" s="2" t="s">
        <v>23</v>
      </c>
      <c r="L870" s="2" t="s">
        <v>142</v>
      </c>
    </row>
    <row r="871" spans="1:12" hidden="1">
      <c r="A871" s="2" t="s">
        <v>538</v>
      </c>
      <c r="B871" s="2" t="s">
        <v>359</v>
      </c>
      <c r="C871" s="2" t="s">
        <v>25</v>
      </c>
      <c r="D871" s="2" t="s">
        <v>510</v>
      </c>
      <c r="E871" s="13">
        <v>-3732.75</v>
      </c>
      <c r="F871" s="2" t="s">
        <v>345</v>
      </c>
      <c r="G871" s="2" t="s">
        <v>146</v>
      </c>
      <c r="H871" s="2" t="s">
        <v>523</v>
      </c>
      <c r="I871" s="2" t="s">
        <v>346</v>
      </c>
      <c r="J871" s="2" t="s">
        <v>524</v>
      </c>
      <c r="K871" s="2" t="s">
        <v>23</v>
      </c>
      <c r="L871" s="2" t="s">
        <v>195</v>
      </c>
    </row>
    <row r="872" spans="1:12" hidden="1">
      <c r="A872" s="2" t="s">
        <v>538</v>
      </c>
      <c r="B872" s="2" t="s">
        <v>359</v>
      </c>
      <c r="C872" s="2" t="s">
        <v>25</v>
      </c>
      <c r="D872" s="2" t="s">
        <v>510</v>
      </c>
      <c r="E872" s="13">
        <v>-4495.96</v>
      </c>
      <c r="F872" s="2" t="s">
        <v>345</v>
      </c>
      <c r="G872" s="2" t="s">
        <v>185</v>
      </c>
      <c r="H872" s="2" t="s">
        <v>523</v>
      </c>
      <c r="I872" s="2" t="s">
        <v>346</v>
      </c>
      <c r="J872" s="2" t="s">
        <v>524</v>
      </c>
      <c r="K872" s="2" t="s">
        <v>23</v>
      </c>
      <c r="L872" s="2" t="s">
        <v>195</v>
      </c>
    </row>
    <row r="873" spans="1:12" hidden="1">
      <c r="A873" s="2" t="s">
        <v>538</v>
      </c>
      <c r="B873" s="2" t="s">
        <v>359</v>
      </c>
      <c r="C873" s="2" t="s">
        <v>25</v>
      </c>
      <c r="D873" s="2" t="s">
        <v>510</v>
      </c>
      <c r="E873" s="13">
        <v>-3880.76</v>
      </c>
      <c r="F873" s="2" t="s">
        <v>345</v>
      </c>
      <c r="G873" s="2" t="s">
        <v>199</v>
      </c>
      <c r="H873" s="2" t="s">
        <v>199</v>
      </c>
      <c r="I873" s="2" t="s">
        <v>346</v>
      </c>
      <c r="J873" s="2" t="s">
        <v>512</v>
      </c>
      <c r="K873" s="2" t="s">
        <v>23</v>
      </c>
      <c r="L873" s="2" t="s">
        <v>233</v>
      </c>
    </row>
    <row r="874" spans="1:12" hidden="1">
      <c r="A874" s="2" t="s">
        <v>538</v>
      </c>
      <c r="B874" s="2" t="s">
        <v>359</v>
      </c>
      <c r="C874" s="2" t="s">
        <v>25</v>
      </c>
      <c r="D874" s="2" t="s">
        <v>510</v>
      </c>
      <c r="E874" s="13">
        <v>-4993.7700000000004</v>
      </c>
      <c r="F874" s="2" t="s">
        <v>345</v>
      </c>
      <c r="G874" s="2" t="s">
        <v>49</v>
      </c>
      <c r="H874" s="2" t="s">
        <v>525</v>
      </c>
      <c r="I874" s="2" t="s">
        <v>526</v>
      </c>
      <c r="J874" s="2" t="s">
        <v>527</v>
      </c>
      <c r="K874" s="2" t="s">
        <v>23</v>
      </c>
      <c r="L874" s="2" t="s">
        <v>528</v>
      </c>
    </row>
    <row r="875" spans="1:12" hidden="1">
      <c r="A875" s="2" t="s">
        <v>538</v>
      </c>
      <c r="B875" s="2" t="s">
        <v>359</v>
      </c>
      <c r="C875" s="2" t="s">
        <v>25</v>
      </c>
      <c r="D875" s="2" t="s">
        <v>510</v>
      </c>
      <c r="E875" s="13">
        <v>-3223.8</v>
      </c>
      <c r="F875" s="2" t="s">
        <v>345</v>
      </c>
      <c r="G875" s="2" t="s">
        <v>179</v>
      </c>
      <c r="H875" s="2" t="s">
        <v>179</v>
      </c>
      <c r="I875" s="2" t="s">
        <v>346</v>
      </c>
      <c r="J875" s="2" t="s">
        <v>507</v>
      </c>
      <c r="K875" s="2" t="s">
        <v>23</v>
      </c>
      <c r="L875" s="2" t="s">
        <v>240</v>
      </c>
    </row>
    <row r="876" spans="1:12" hidden="1">
      <c r="A876" s="2" t="s">
        <v>538</v>
      </c>
      <c r="B876" s="2" t="s">
        <v>359</v>
      </c>
      <c r="C876" s="2" t="s">
        <v>25</v>
      </c>
      <c r="D876" s="2" t="s">
        <v>510</v>
      </c>
      <c r="E876" s="13">
        <v>-3001.39</v>
      </c>
      <c r="F876" s="2" t="s">
        <v>345</v>
      </c>
      <c r="G876" s="2" t="s">
        <v>133</v>
      </c>
      <c r="H876" s="2" t="s">
        <v>56</v>
      </c>
      <c r="I876" s="2" t="s">
        <v>346</v>
      </c>
      <c r="J876" s="2" t="s">
        <v>529</v>
      </c>
      <c r="K876" s="2" t="s">
        <v>23</v>
      </c>
      <c r="L876" s="2" t="s">
        <v>530</v>
      </c>
    </row>
    <row r="877" spans="1:12" hidden="1">
      <c r="A877" s="2" t="s">
        <v>538</v>
      </c>
      <c r="B877" s="2" t="s">
        <v>359</v>
      </c>
      <c r="C877" s="2" t="s">
        <v>25</v>
      </c>
      <c r="D877" s="2" t="s">
        <v>510</v>
      </c>
      <c r="E877" s="13">
        <v>-2603.89</v>
      </c>
      <c r="F877" s="2" t="s">
        <v>345</v>
      </c>
      <c r="G877" s="2" t="s">
        <v>174</v>
      </c>
      <c r="H877" s="2" t="s">
        <v>434</v>
      </c>
      <c r="I877" s="2" t="s">
        <v>346</v>
      </c>
      <c r="J877" s="2" t="s">
        <v>247</v>
      </c>
      <c r="K877" s="2" t="s">
        <v>23</v>
      </c>
      <c r="L877" s="2" t="s">
        <v>370</v>
      </c>
    </row>
    <row r="878" spans="1:12" hidden="1">
      <c r="A878" s="2" t="s">
        <v>538</v>
      </c>
      <c r="B878" s="2" t="s">
        <v>359</v>
      </c>
      <c r="C878" s="2" t="s">
        <v>25</v>
      </c>
      <c r="D878" s="2" t="s">
        <v>510</v>
      </c>
      <c r="E878" s="13">
        <v>-3556.15</v>
      </c>
      <c r="F878" s="2" t="s">
        <v>345</v>
      </c>
      <c r="G878" s="2" t="s">
        <v>128</v>
      </c>
      <c r="H878" s="2" t="s">
        <v>436</v>
      </c>
      <c r="I878" s="2" t="s">
        <v>346</v>
      </c>
      <c r="J878" s="2" t="s">
        <v>63</v>
      </c>
      <c r="K878" s="2" t="s">
        <v>23</v>
      </c>
      <c r="L878" s="2" t="s">
        <v>438</v>
      </c>
    </row>
    <row r="879" spans="1:12" hidden="1">
      <c r="A879" s="2" t="s">
        <v>538</v>
      </c>
      <c r="B879" s="2" t="s">
        <v>359</v>
      </c>
      <c r="C879" s="2" t="s">
        <v>25</v>
      </c>
      <c r="D879" s="2" t="s">
        <v>510</v>
      </c>
      <c r="E879" s="13">
        <v>-2966.42</v>
      </c>
      <c r="F879" s="2" t="s">
        <v>345</v>
      </c>
      <c r="G879" s="2" t="s">
        <v>167</v>
      </c>
      <c r="H879" s="2" t="s">
        <v>395</v>
      </c>
      <c r="I879" s="2" t="s">
        <v>346</v>
      </c>
      <c r="J879" s="2" t="s">
        <v>254</v>
      </c>
      <c r="K879" s="2" t="s">
        <v>23</v>
      </c>
      <c r="L879" s="2" t="s">
        <v>149</v>
      </c>
    </row>
    <row r="880" spans="1:12" hidden="1">
      <c r="A880" s="2" t="s">
        <v>538</v>
      </c>
      <c r="B880" s="2" t="s">
        <v>359</v>
      </c>
      <c r="C880" s="2" t="s">
        <v>25</v>
      </c>
      <c r="D880" s="2" t="s">
        <v>510</v>
      </c>
      <c r="E880" s="13">
        <v>-5178.8</v>
      </c>
      <c r="F880" s="2" t="s">
        <v>345</v>
      </c>
      <c r="G880" s="2" t="s">
        <v>557</v>
      </c>
      <c r="H880" s="2" t="s">
        <v>575</v>
      </c>
      <c r="I880" s="2" t="s">
        <v>346</v>
      </c>
      <c r="J880" s="2" t="s">
        <v>582</v>
      </c>
      <c r="K880" s="2" t="s">
        <v>23</v>
      </c>
      <c r="L880" s="2" t="s">
        <v>591</v>
      </c>
    </row>
    <row r="881" spans="1:12" hidden="1">
      <c r="A881" s="2" t="s">
        <v>538</v>
      </c>
      <c r="B881" s="2" t="s">
        <v>359</v>
      </c>
      <c r="C881" s="2" t="s">
        <v>25</v>
      </c>
      <c r="D881" s="2" t="s">
        <v>510</v>
      </c>
      <c r="E881" s="13">
        <v>-7125.2</v>
      </c>
      <c r="F881" s="2" t="s">
        <v>345</v>
      </c>
      <c r="G881" s="2" t="s">
        <v>586</v>
      </c>
      <c r="H881" s="2" t="s">
        <v>598</v>
      </c>
      <c r="I881" s="2" t="s">
        <v>346</v>
      </c>
      <c r="J881" s="2" t="s">
        <v>604</v>
      </c>
      <c r="K881" s="2" t="s">
        <v>23</v>
      </c>
      <c r="L881" s="2" t="s">
        <v>607</v>
      </c>
    </row>
    <row r="882" spans="1:12" hidden="1">
      <c r="A882" s="2" t="s">
        <v>538</v>
      </c>
      <c r="B882" s="2" t="s">
        <v>359</v>
      </c>
      <c r="C882" s="2" t="s">
        <v>25</v>
      </c>
      <c r="D882" s="2" t="s">
        <v>510</v>
      </c>
      <c r="E882" s="13">
        <v>-4187.76</v>
      </c>
      <c r="F882" s="2" t="s">
        <v>345</v>
      </c>
      <c r="G882" s="2" t="s">
        <v>607</v>
      </c>
      <c r="H882" s="2" t="s">
        <v>622</v>
      </c>
      <c r="I882" s="2" t="s">
        <v>346</v>
      </c>
      <c r="J882" s="2" t="s">
        <v>985</v>
      </c>
      <c r="K882" s="2" t="s">
        <v>23</v>
      </c>
      <c r="L882" s="2" t="s">
        <v>990</v>
      </c>
    </row>
    <row r="883" spans="1:12" hidden="1">
      <c r="A883" s="2" t="s">
        <v>538</v>
      </c>
      <c r="B883" s="2" t="s">
        <v>359</v>
      </c>
      <c r="C883" s="2" t="s">
        <v>25</v>
      </c>
      <c r="D883" s="2" t="s">
        <v>510</v>
      </c>
      <c r="E883" s="13">
        <v>-3155.42</v>
      </c>
      <c r="F883" s="2" t="s">
        <v>345</v>
      </c>
      <c r="G883" s="2" t="s">
        <v>622</v>
      </c>
      <c r="H883" s="2" t="s">
        <v>644</v>
      </c>
      <c r="I883" s="2" t="s">
        <v>346</v>
      </c>
      <c r="J883" s="2" t="s">
        <v>650</v>
      </c>
      <c r="K883" s="2" t="s">
        <v>23</v>
      </c>
      <c r="L883" s="2" t="s">
        <v>998</v>
      </c>
    </row>
    <row r="884" spans="1:12" hidden="1">
      <c r="A884" s="2" t="s">
        <v>538</v>
      </c>
      <c r="B884" s="2" t="s">
        <v>359</v>
      </c>
      <c r="C884" s="2" t="s">
        <v>25</v>
      </c>
      <c r="D884" s="2" t="s">
        <v>510</v>
      </c>
      <c r="E884" s="13">
        <v>-3537.03</v>
      </c>
      <c r="F884" s="2" t="s">
        <v>345</v>
      </c>
      <c r="G884" s="2" t="s">
        <v>664</v>
      </c>
      <c r="H884" s="2" t="s">
        <v>925</v>
      </c>
      <c r="I884" s="2" t="s">
        <v>346</v>
      </c>
      <c r="J884" s="2" t="s">
        <v>934</v>
      </c>
      <c r="K884" s="2" t="s">
        <v>23</v>
      </c>
      <c r="L884" s="2" t="s">
        <v>991</v>
      </c>
    </row>
    <row r="885" spans="1:12" hidden="1">
      <c r="A885" s="2" t="s">
        <v>538</v>
      </c>
      <c r="B885" s="2" t="s">
        <v>359</v>
      </c>
      <c r="C885" s="2" t="s">
        <v>25</v>
      </c>
      <c r="D885" s="2" t="s">
        <v>510</v>
      </c>
      <c r="E885" s="13">
        <v>-3424.61</v>
      </c>
      <c r="F885" s="2" t="s">
        <v>345</v>
      </c>
      <c r="G885" s="2" t="s">
        <v>699</v>
      </c>
      <c r="H885" s="2" t="s">
        <v>978</v>
      </c>
      <c r="I885" s="2" t="s">
        <v>346</v>
      </c>
      <c r="J885" s="2" t="s">
        <v>987</v>
      </c>
      <c r="K885" s="2" t="s">
        <v>23</v>
      </c>
      <c r="L885" s="2" t="s">
        <v>705</v>
      </c>
    </row>
    <row r="886" spans="1:12" hidden="1">
      <c r="A886" s="2" t="s">
        <v>538</v>
      </c>
      <c r="B886" s="2" t="s">
        <v>359</v>
      </c>
      <c r="C886" s="2" t="s">
        <v>25</v>
      </c>
      <c r="D886" s="2" t="s">
        <v>510</v>
      </c>
      <c r="E886" s="13">
        <v>-2975.19</v>
      </c>
      <c r="F886" s="2" t="s">
        <v>345</v>
      </c>
      <c r="G886" s="2" t="s">
        <v>724</v>
      </c>
      <c r="H886" s="2" t="s">
        <v>741</v>
      </c>
      <c r="I886" s="2" t="s">
        <v>346</v>
      </c>
      <c r="J886" s="2" t="s">
        <v>1000</v>
      </c>
      <c r="K886" s="2" t="s">
        <v>23</v>
      </c>
      <c r="L886" s="2" t="s">
        <v>1001</v>
      </c>
    </row>
    <row r="887" spans="1:12" hidden="1">
      <c r="A887" s="2" t="s">
        <v>538</v>
      </c>
      <c r="B887" s="2" t="s">
        <v>359</v>
      </c>
      <c r="C887" s="2" t="s">
        <v>25</v>
      </c>
      <c r="D887" s="2" t="s">
        <v>510</v>
      </c>
      <c r="E887" s="13">
        <v>-3988.31</v>
      </c>
      <c r="F887" s="2" t="s">
        <v>345</v>
      </c>
      <c r="G887" s="2" t="s">
        <v>765</v>
      </c>
      <c r="H887" s="2" t="s">
        <v>792</v>
      </c>
      <c r="I887" s="2" t="s">
        <v>346</v>
      </c>
      <c r="J887" s="2" t="s">
        <v>787</v>
      </c>
      <c r="K887" s="2" t="s">
        <v>23</v>
      </c>
      <c r="L887" s="2" t="s">
        <v>986</v>
      </c>
    </row>
    <row r="888" spans="1:12" hidden="1">
      <c r="A888" s="2" t="s">
        <v>538</v>
      </c>
      <c r="B888" s="2" t="s">
        <v>359</v>
      </c>
      <c r="C888" s="2" t="s">
        <v>25</v>
      </c>
      <c r="D888" s="2" t="s">
        <v>510</v>
      </c>
      <c r="E888" s="13">
        <v>-4504.6499999999996</v>
      </c>
      <c r="F888" s="2" t="s">
        <v>345</v>
      </c>
      <c r="G888" s="2" t="s">
        <v>787</v>
      </c>
      <c r="H888" s="2" t="s">
        <v>792</v>
      </c>
      <c r="I888" s="2" t="s">
        <v>346</v>
      </c>
      <c r="J888" s="2" t="s">
        <v>787</v>
      </c>
      <c r="K888" s="2" t="s">
        <v>23</v>
      </c>
      <c r="L888" s="2" t="s">
        <v>986</v>
      </c>
    </row>
    <row r="889" spans="1:12" hidden="1">
      <c r="A889" s="2" t="s">
        <v>538</v>
      </c>
      <c r="B889" s="2" t="s">
        <v>359</v>
      </c>
      <c r="C889" s="2" t="s">
        <v>25</v>
      </c>
      <c r="D889" s="2" t="s">
        <v>510</v>
      </c>
      <c r="E889" s="13">
        <v>-6966.74</v>
      </c>
      <c r="F889" s="2" t="s">
        <v>345</v>
      </c>
      <c r="G889" s="2" t="s">
        <v>836</v>
      </c>
      <c r="H889" s="2" t="s">
        <v>994</v>
      </c>
      <c r="I889" s="2" t="s">
        <v>346</v>
      </c>
      <c r="J889" s="2" t="s">
        <v>1009</v>
      </c>
      <c r="K889" s="2" t="s">
        <v>23</v>
      </c>
      <c r="L889" s="2" t="s">
        <v>842</v>
      </c>
    </row>
    <row r="890" spans="1:12" hidden="1">
      <c r="A890" s="2" t="s">
        <v>538</v>
      </c>
      <c r="B890" s="2" t="s">
        <v>359</v>
      </c>
      <c r="C890" s="2" t="s">
        <v>25</v>
      </c>
      <c r="D890" s="2" t="s">
        <v>510</v>
      </c>
      <c r="E890" s="13">
        <v>-40.18</v>
      </c>
      <c r="F890" s="2" t="s">
        <v>347</v>
      </c>
      <c r="G890" s="2" t="s">
        <v>56</v>
      </c>
      <c r="H890" s="2" t="s">
        <v>56</v>
      </c>
      <c r="I890" s="2" t="s">
        <v>482</v>
      </c>
      <c r="J890" s="2" t="s">
        <v>529</v>
      </c>
      <c r="K890" s="2" t="s">
        <v>23</v>
      </c>
      <c r="L890" s="2" t="s">
        <v>530</v>
      </c>
    </row>
    <row r="891" spans="1:12" hidden="1">
      <c r="A891" s="2" t="s">
        <v>538</v>
      </c>
      <c r="B891" s="2" t="s">
        <v>359</v>
      </c>
      <c r="C891" s="2" t="s">
        <v>25</v>
      </c>
      <c r="D891" s="2" t="s">
        <v>510</v>
      </c>
      <c r="E891" s="13">
        <v>-40.18</v>
      </c>
      <c r="F891" s="2" t="s">
        <v>347</v>
      </c>
      <c r="G891" s="2" t="s">
        <v>622</v>
      </c>
      <c r="H891" s="2" t="s">
        <v>637</v>
      </c>
      <c r="I891" s="2" t="s">
        <v>972</v>
      </c>
      <c r="J891" s="2" t="s">
        <v>622</v>
      </c>
      <c r="K891" s="2" t="s">
        <v>23</v>
      </c>
      <c r="L891" s="2" t="s">
        <v>985</v>
      </c>
    </row>
    <row r="892" spans="1:12" hidden="1">
      <c r="A892" s="2" t="s">
        <v>538</v>
      </c>
      <c r="B892" s="2" t="s">
        <v>359</v>
      </c>
      <c r="C892" s="2" t="s">
        <v>25</v>
      </c>
      <c r="D892" s="2" t="s">
        <v>510</v>
      </c>
      <c r="E892" s="13">
        <v>-45.64</v>
      </c>
      <c r="F892" s="2" t="s">
        <v>347</v>
      </c>
      <c r="G892" s="2" t="s">
        <v>829</v>
      </c>
      <c r="H892" s="2" t="s">
        <v>836</v>
      </c>
      <c r="I892" s="2" t="s">
        <v>977</v>
      </c>
      <c r="J892" s="2" t="s">
        <v>829</v>
      </c>
      <c r="K892" s="2" t="s">
        <v>23</v>
      </c>
      <c r="L892" s="2" t="s">
        <v>994</v>
      </c>
    </row>
    <row r="893" spans="1:12" hidden="1">
      <c r="A893" s="2" t="s">
        <v>538</v>
      </c>
      <c r="B893" s="2" t="s">
        <v>359</v>
      </c>
      <c r="C893" s="2" t="s">
        <v>25</v>
      </c>
      <c r="D893" s="2" t="s">
        <v>510</v>
      </c>
      <c r="E893" s="13">
        <v>-32.700000000000003</v>
      </c>
      <c r="F893" s="2" t="s">
        <v>347</v>
      </c>
      <c r="G893" s="2" t="s">
        <v>776</v>
      </c>
      <c r="H893" s="2" t="s">
        <v>975</v>
      </c>
      <c r="I893" s="2" t="s">
        <v>976</v>
      </c>
      <c r="J893" s="2" t="s">
        <v>776</v>
      </c>
      <c r="K893" s="2" t="s">
        <v>23</v>
      </c>
      <c r="L893" s="2" t="s">
        <v>993</v>
      </c>
    </row>
    <row r="894" spans="1:12" hidden="1">
      <c r="A894" s="2" t="s">
        <v>538</v>
      </c>
      <c r="B894" s="2" t="s">
        <v>359</v>
      </c>
      <c r="C894" s="2" t="s">
        <v>25</v>
      </c>
      <c r="D894" s="2" t="s">
        <v>510</v>
      </c>
      <c r="E894" s="13">
        <v>-40.18</v>
      </c>
      <c r="F894" s="2" t="s">
        <v>347</v>
      </c>
      <c r="G894" s="2" t="s">
        <v>35</v>
      </c>
      <c r="H894" s="2" t="s">
        <v>477</v>
      </c>
      <c r="I894" s="2" t="s">
        <v>478</v>
      </c>
      <c r="J894" s="2" t="s">
        <v>35</v>
      </c>
      <c r="K894" s="2" t="s">
        <v>23</v>
      </c>
      <c r="L894" s="2" t="s">
        <v>429</v>
      </c>
    </row>
    <row r="895" spans="1:12" hidden="1">
      <c r="A895" s="2" t="s">
        <v>538</v>
      </c>
      <c r="B895" s="2" t="s">
        <v>359</v>
      </c>
      <c r="C895" s="2" t="s">
        <v>25</v>
      </c>
      <c r="D895" s="2" t="s">
        <v>510</v>
      </c>
      <c r="E895" s="13">
        <v>-40.18</v>
      </c>
      <c r="F895" s="2" t="s">
        <v>347</v>
      </c>
      <c r="G895" s="2" t="s">
        <v>42</v>
      </c>
      <c r="H895" s="2" t="s">
        <v>479</v>
      </c>
      <c r="I895" s="2" t="s">
        <v>480</v>
      </c>
      <c r="J895" s="2" t="s">
        <v>42</v>
      </c>
      <c r="K895" s="2" t="s">
        <v>23</v>
      </c>
      <c r="L895" s="2" t="s">
        <v>284</v>
      </c>
    </row>
    <row r="896" spans="1:12" hidden="1">
      <c r="A896" s="2" t="s">
        <v>538</v>
      </c>
      <c r="B896" s="2" t="s">
        <v>359</v>
      </c>
      <c r="C896" s="2" t="s">
        <v>25</v>
      </c>
      <c r="D896" s="2" t="s">
        <v>510</v>
      </c>
      <c r="E896" s="13">
        <v>-40.18</v>
      </c>
      <c r="F896" s="2" t="s">
        <v>347</v>
      </c>
      <c r="G896" s="2" t="s">
        <v>49</v>
      </c>
      <c r="H896" s="2" t="s">
        <v>49</v>
      </c>
      <c r="I896" s="2" t="s">
        <v>481</v>
      </c>
      <c r="J896" s="2" t="s">
        <v>505</v>
      </c>
      <c r="K896" s="2" t="s">
        <v>23</v>
      </c>
      <c r="L896" s="2" t="s">
        <v>513</v>
      </c>
    </row>
    <row r="897" spans="1:12" hidden="1">
      <c r="A897" s="2" t="s">
        <v>538</v>
      </c>
      <c r="B897" s="2" t="s">
        <v>359</v>
      </c>
      <c r="C897" s="2" t="s">
        <v>25</v>
      </c>
      <c r="D897" s="2" t="s">
        <v>510</v>
      </c>
      <c r="E897" s="13">
        <v>-40.18</v>
      </c>
      <c r="F897" s="2" t="s">
        <v>347</v>
      </c>
      <c r="G897" s="2" t="s">
        <v>63</v>
      </c>
      <c r="H897" s="2" t="s">
        <v>436</v>
      </c>
      <c r="I897" s="2" t="s">
        <v>483</v>
      </c>
      <c r="J897" s="2" t="s">
        <v>63</v>
      </c>
      <c r="K897" s="2" t="s">
        <v>23</v>
      </c>
      <c r="L897" s="2" t="s">
        <v>438</v>
      </c>
    </row>
    <row r="898" spans="1:12" hidden="1">
      <c r="A898" s="2" t="s">
        <v>538</v>
      </c>
      <c r="B898" s="2" t="s">
        <v>359</v>
      </c>
      <c r="C898" s="2" t="s">
        <v>25</v>
      </c>
      <c r="D898" s="2" t="s">
        <v>510</v>
      </c>
      <c r="E898" s="13">
        <v>-40.18</v>
      </c>
      <c r="F898" s="2" t="s">
        <v>347</v>
      </c>
      <c r="G898" s="2" t="s">
        <v>70</v>
      </c>
      <c r="H898" s="2" t="s">
        <v>484</v>
      </c>
      <c r="I898" s="2" t="s">
        <v>485</v>
      </c>
      <c r="J898" s="2" t="s">
        <v>70</v>
      </c>
      <c r="K898" s="2" t="s">
        <v>23</v>
      </c>
      <c r="L898" s="2" t="s">
        <v>516</v>
      </c>
    </row>
    <row r="899" spans="1:12" hidden="1">
      <c r="A899" s="2" t="s">
        <v>538</v>
      </c>
      <c r="B899" s="2" t="s">
        <v>359</v>
      </c>
      <c r="C899" s="2" t="s">
        <v>25</v>
      </c>
      <c r="D899" s="2" t="s">
        <v>510</v>
      </c>
      <c r="E899" s="13">
        <v>-40.18</v>
      </c>
      <c r="F899" s="2" t="s">
        <v>347</v>
      </c>
      <c r="G899" s="2" t="s">
        <v>575</v>
      </c>
      <c r="H899" s="2" t="s">
        <v>970</v>
      </c>
      <c r="I899" s="2" t="s">
        <v>971</v>
      </c>
      <c r="J899" s="2" t="s">
        <v>575</v>
      </c>
      <c r="K899" s="2" t="s">
        <v>23</v>
      </c>
      <c r="L899" s="2" t="s">
        <v>582</v>
      </c>
    </row>
    <row r="900" spans="1:12" hidden="1">
      <c r="A900" s="2" t="s">
        <v>538</v>
      </c>
      <c r="B900" s="2" t="s">
        <v>359</v>
      </c>
      <c r="C900" s="2" t="s">
        <v>25</v>
      </c>
      <c r="D900" s="2" t="s">
        <v>510</v>
      </c>
      <c r="E900" s="13">
        <v>-40.18</v>
      </c>
      <c r="F900" s="2" t="s">
        <v>347</v>
      </c>
      <c r="G900" s="2" t="s">
        <v>675</v>
      </c>
      <c r="H900" s="2" t="s">
        <v>664</v>
      </c>
      <c r="I900" s="2" t="s">
        <v>973</v>
      </c>
      <c r="J900" s="2" t="s">
        <v>675</v>
      </c>
      <c r="K900" s="2" t="s">
        <v>23</v>
      </c>
      <c r="L900" s="2" t="s">
        <v>682</v>
      </c>
    </row>
    <row r="901" spans="1:12" hidden="1">
      <c r="A901" s="2" t="s">
        <v>538</v>
      </c>
      <c r="B901" s="2" t="s">
        <v>359</v>
      </c>
      <c r="C901" s="2" t="s">
        <v>25</v>
      </c>
      <c r="D901" s="2" t="s">
        <v>510</v>
      </c>
      <c r="E901" s="13">
        <v>-40.18</v>
      </c>
      <c r="F901" s="2" t="s">
        <v>347</v>
      </c>
      <c r="G901" s="2" t="s">
        <v>730</v>
      </c>
      <c r="H901" s="2" t="s">
        <v>927</v>
      </c>
      <c r="I901" s="2" t="s">
        <v>974</v>
      </c>
      <c r="J901" s="2" t="s">
        <v>730</v>
      </c>
      <c r="K901" s="2" t="s">
        <v>23</v>
      </c>
      <c r="L901" s="2" t="s">
        <v>992</v>
      </c>
    </row>
  </sheetData>
  <autoFilter ref="A3:L901" xr:uid="{16401708-6C75-4D15-A87A-438F56A12FF6}">
    <filterColumn colId="4">
      <customFilters>
        <customFilter operator="greaterThan" val="0"/>
      </custom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1460-EAFF-4418-AA7A-3987A7B879FC}">
  <dimension ref="A1:AF106"/>
  <sheetViews>
    <sheetView workbookViewId="0">
      <pane ySplit="3" topLeftCell="A4" activePane="bottomLeft" state="frozen"/>
      <selection pane="bottomLeft"/>
    </sheetView>
  </sheetViews>
  <sheetFormatPr defaultColWidth="9.33203125" defaultRowHeight="12.75"/>
  <cols>
    <col min="1" max="1" width="8.6640625" style="2" bestFit="1" customWidth="1"/>
    <col min="2" max="2" width="8.33203125" style="2" bestFit="1" customWidth="1"/>
    <col min="3" max="3" width="12.1640625" style="2" bestFit="1" customWidth="1"/>
    <col min="4" max="4" width="6" style="2" bestFit="1" customWidth="1"/>
    <col min="5" max="5" width="11.83203125" style="2" bestFit="1" customWidth="1"/>
    <col min="6" max="6" width="14.5" style="2" bestFit="1" customWidth="1"/>
    <col min="7" max="7" width="12.83203125" style="2" bestFit="1" customWidth="1"/>
    <col min="8" max="8" width="10.6640625" style="2" bestFit="1" customWidth="1"/>
    <col min="9" max="9" width="12.83203125" style="2" bestFit="1" customWidth="1"/>
    <col min="10" max="10" width="11" style="2" bestFit="1" customWidth="1"/>
    <col min="11" max="11" width="10" style="2" bestFit="1" customWidth="1"/>
    <col min="12" max="12" width="12.83203125" style="2" bestFit="1" customWidth="1"/>
    <col min="13" max="13" width="14.33203125" style="2" bestFit="1" customWidth="1"/>
    <col min="14" max="14" width="11.83203125" style="2" bestFit="1" customWidth="1"/>
    <col min="15" max="15" width="13.5" style="2" bestFit="1" customWidth="1"/>
    <col min="16" max="16" width="11.83203125" style="2" bestFit="1" customWidth="1"/>
    <col min="17" max="18" width="14.33203125" style="2" bestFit="1" customWidth="1"/>
    <col min="19" max="19" width="35.1640625" style="2" bestFit="1" customWidth="1"/>
    <col min="20" max="20" width="11.83203125" style="2" bestFit="1" customWidth="1"/>
    <col min="21" max="21" width="44.5" style="2" bestFit="1" customWidth="1"/>
    <col min="22" max="22" width="6" style="2" bestFit="1" customWidth="1"/>
    <col min="23" max="23" width="8.1640625" style="2" bestFit="1" customWidth="1"/>
    <col min="24" max="24" width="14.33203125" style="2" bestFit="1" customWidth="1"/>
    <col min="25" max="25" width="18" style="2" customWidth="1"/>
    <col min="26" max="26" width="14.1640625" style="2" customWidth="1"/>
    <col min="27" max="27" width="14.33203125" style="2" customWidth="1"/>
    <col min="28" max="28" width="15.1640625" style="2" bestFit="1" customWidth="1"/>
    <col min="29" max="29" width="16" style="2" customWidth="1"/>
    <col min="30" max="30" width="33" style="2" customWidth="1"/>
    <col min="31" max="31" width="23.33203125" style="2" bestFit="1" customWidth="1"/>
    <col min="32" max="32" width="67.83203125" style="2" bestFit="1" customWidth="1"/>
    <col min="33" max="37" width="33" style="2" customWidth="1"/>
    <col min="38" max="16384" width="9.33203125" style="2"/>
  </cols>
  <sheetData>
    <row r="1" spans="1:32">
      <c r="A1" s="7" t="s">
        <v>323</v>
      </c>
    </row>
    <row r="2" spans="1:32" ht="25.5">
      <c r="U2" s="20" t="s">
        <v>324</v>
      </c>
    </row>
    <row r="3" spans="1:32" ht="48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8" t="s">
        <v>12</v>
      </c>
      <c r="N3" s="8" t="s">
        <v>13</v>
      </c>
      <c r="O3" s="1" t="s">
        <v>14</v>
      </c>
      <c r="P3" s="11" t="s">
        <v>15</v>
      </c>
      <c r="Q3" s="1" t="s">
        <v>16</v>
      </c>
      <c r="R3" s="1" t="s">
        <v>17</v>
      </c>
      <c r="S3" s="1" t="s">
        <v>8</v>
      </c>
      <c r="T3" s="1" t="s">
        <v>18</v>
      </c>
      <c r="U3" s="1" t="s">
        <v>19</v>
      </c>
      <c r="V3" s="1" t="s">
        <v>20</v>
      </c>
      <c r="W3" s="1" t="s">
        <v>21</v>
      </c>
      <c r="X3" s="8" t="s">
        <v>22</v>
      </c>
      <c r="Y3" s="9" t="s">
        <v>325</v>
      </c>
      <c r="Z3" s="9" t="s">
        <v>326</v>
      </c>
      <c r="AA3" s="9" t="s">
        <v>327</v>
      </c>
      <c r="AB3" s="9" t="s">
        <v>17</v>
      </c>
      <c r="AC3" s="9" t="s">
        <v>328</v>
      </c>
      <c r="AE3" s="10" t="s">
        <v>329</v>
      </c>
      <c r="AF3" s="10" t="s">
        <v>330</v>
      </c>
    </row>
    <row r="4" spans="1:32">
      <c r="A4" s="3" t="s">
        <v>23</v>
      </c>
      <c r="B4" s="3" t="s">
        <v>24</v>
      </c>
      <c r="C4" s="3"/>
      <c r="D4" s="3" t="s">
        <v>25</v>
      </c>
      <c r="E4" s="4" t="s">
        <v>31</v>
      </c>
      <c r="F4" s="3" t="s">
        <v>32</v>
      </c>
      <c r="G4" s="5">
        <v>1</v>
      </c>
      <c r="H4" s="3" t="s">
        <v>26</v>
      </c>
      <c r="I4" s="3" t="s">
        <v>27</v>
      </c>
      <c r="J4" s="3" t="s">
        <v>33</v>
      </c>
      <c r="K4" s="3" t="s">
        <v>28</v>
      </c>
      <c r="L4" s="3" t="s">
        <v>34</v>
      </c>
      <c r="M4" s="6">
        <v>297451.05</v>
      </c>
      <c r="N4" s="4" t="s">
        <v>35</v>
      </c>
      <c r="O4" s="3" t="s">
        <v>36</v>
      </c>
      <c r="P4" s="4" t="s">
        <v>35</v>
      </c>
      <c r="Q4" s="6">
        <v>297451.05</v>
      </c>
      <c r="R4" s="6">
        <v>297451.05</v>
      </c>
      <c r="S4" s="3" t="s">
        <v>29</v>
      </c>
      <c r="T4" s="4" t="s">
        <v>31</v>
      </c>
      <c r="U4" s="3" t="s">
        <v>37</v>
      </c>
      <c r="V4" s="3" t="s">
        <v>25</v>
      </c>
      <c r="W4" s="3" t="s">
        <v>30</v>
      </c>
      <c r="X4" s="6">
        <v>297451.05</v>
      </c>
      <c r="Y4" s="2" t="s">
        <v>347</v>
      </c>
      <c r="Z4" s="2" t="s">
        <v>35</v>
      </c>
      <c r="AA4" s="2" t="s">
        <v>477</v>
      </c>
      <c r="AB4" s="13">
        <v>-297451.05</v>
      </c>
      <c r="AC4" s="13">
        <f t="shared" ref="AC4:AC14" si="0">X4+AB4</f>
        <v>0</v>
      </c>
      <c r="AE4" s="2" t="s">
        <v>331</v>
      </c>
      <c r="AF4" s="2" t="s">
        <v>332</v>
      </c>
    </row>
    <row r="5" spans="1:32">
      <c r="A5" s="3" t="s">
        <v>23</v>
      </c>
      <c r="B5" s="3" t="s">
        <v>24</v>
      </c>
      <c r="C5" s="3"/>
      <c r="D5" s="3" t="s">
        <v>25</v>
      </c>
      <c r="E5" s="4" t="s">
        <v>38</v>
      </c>
      <c r="F5" s="3" t="s">
        <v>39</v>
      </c>
      <c r="G5" s="5">
        <v>1</v>
      </c>
      <c r="H5" s="3" t="s">
        <v>26</v>
      </c>
      <c r="I5" s="3" t="s">
        <v>27</v>
      </c>
      <c r="J5" s="3" t="s">
        <v>40</v>
      </c>
      <c r="K5" s="3" t="s">
        <v>28</v>
      </c>
      <c r="L5" s="3" t="s">
        <v>41</v>
      </c>
      <c r="M5" s="6">
        <v>296497.25</v>
      </c>
      <c r="N5" s="4" t="s">
        <v>42</v>
      </c>
      <c r="O5" s="3" t="s">
        <v>43</v>
      </c>
      <c r="P5" s="4" t="s">
        <v>42</v>
      </c>
      <c r="Q5" s="6">
        <v>296497.25</v>
      </c>
      <c r="R5" s="6">
        <v>296497.25</v>
      </c>
      <c r="S5" s="3" t="s">
        <v>29</v>
      </c>
      <c r="T5" s="4" t="s">
        <v>38</v>
      </c>
      <c r="U5" s="3" t="s">
        <v>44</v>
      </c>
      <c r="V5" s="3" t="s">
        <v>25</v>
      </c>
      <c r="W5" s="3" t="s">
        <v>30</v>
      </c>
      <c r="X5" s="6">
        <v>296497.25</v>
      </c>
      <c r="Y5" s="2" t="s">
        <v>347</v>
      </c>
      <c r="Z5" s="2" t="s">
        <v>42</v>
      </c>
      <c r="AA5" s="2" t="s">
        <v>479</v>
      </c>
      <c r="AB5" s="13">
        <v>-296497.25</v>
      </c>
      <c r="AC5" s="13">
        <f t="shared" si="0"/>
        <v>0</v>
      </c>
      <c r="AE5" s="2" t="s">
        <v>333</v>
      </c>
      <c r="AF5" s="2" t="s">
        <v>334</v>
      </c>
    </row>
    <row r="6" spans="1:32">
      <c r="A6" s="3" t="s">
        <v>23</v>
      </c>
      <c r="B6" s="3" t="s">
        <v>24</v>
      </c>
      <c r="C6" s="3"/>
      <c r="D6" s="3" t="s">
        <v>25</v>
      </c>
      <c r="E6" s="4" t="s">
        <v>45</v>
      </c>
      <c r="F6" s="3" t="s">
        <v>46</v>
      </c>
      <c r="G6" s="5">
        <v>1</v>
      </c>
      <c r="H6" s="3" t="s">
        <v>26</v>
      </c>
      <c r="I6" s="3" t="s">
        <v>27</v>
      </c>
      <c r="J6" s="3" t="s">
        <v>47</v>
      </c>
      <c r="K6" s="3" t="s">
        <v>28</v>
      </c>
      <c r="L6" s="3" t="s">
        <v>48</v>
      </c>
      <c r="M6" s="6">
        <v>294173.75</v>
      </c>
      <c r="N6" s="4" t="s">
        <v>49</v>
      </c>
      <c r="O6" s="3" t="s">
        <v>50</v>
      </c>
      <c r="P6" s="4" t="s">
        <v>49</v>
      </c>
      <c r="Q6" s="6">
        <v>294173.75</v>
      </c>
      <c r="R6" s="6">
        <v>294173.75</v>
      </c>
      <c r="S6" s="3" t="s">
        <v>29</v>
      </c>
      <c r="T6" s="4" t="s">
        <v>45</v>
      </c>
      <c r="U6" s="3" t="s">
        <v>51</v>
      </c>
      <c r="V6" s="3" t="s">
        <v>25</v>
      </c>
      <c r="W6" s="3" t="s">
        <v>30</v>
      </c>
      <c r="X6" s="6">
        <v>294173.75</v>
      </c>
      <c r="Y6" s="2" t="s">
        <v>347</v>
      </c>
      <c r="Z6" t="s">
        <v>49</v>
      </c>
      <c r="AA6" t="s">
        <v>49</v>
      </c>
      <c r="AB6" s="12">
        <v>-294173.75</v>
      </c>
      <c r="AC6" s="13">
        <f t="shared" si="0"/>
        <v>0</v>
      </c>
      <c r="AE6" s="2" t="s">
        <v>335</v>
      </c>
      <c r="AF6" s="2" t="s">
        <v>336</v>
      </c>
    </row>
    <row r="7" spans="1:32">
      <c r="A7" s="3" t="s">
        <v>23</v>
      </c>
      <c r="B7" s="3" t="s">
        <v>24</v>
      </c>
      <c r="C7" s="3"/>
      <c r="D7" s="3" t="s">
        <v>25</v>
      </c>
      <c r="E7" s="4" t="s">
        <v>52</v>
      </c>
      <c r="F7" s="3" t="s">
        <v>53</v>
      </c>
      <c r="G7" s="5">
        <v>1</v>
      </c>
      <c r="H7" s="3" t="s">
        <v>26</v>
      </c>
      <c r="I7" s="3" t="s">
        <v>27</v>
      </c>
      <c r="J7" s="3" t="s">
        <v>54</v>
      </c>
      <c r="K7" s="3" t="s">
        <v>28</v>
      </c>
      <c r="L7" s="3" t="s">
        <v>55</v>
      </c>
      <c r="M7" s="6">
        <v>298734.84999999998</v>
      </c>
      <c r="N7" s="4" t="s">
        <v>56</v>
      </c>
      <c r="O7" s="3" t="s">
        <v>57</v>
      </c>
      <c r="P7" s="4" t="s">
        <v>56</v>
      </c>
      <c r="Q7" s="6">
        <v>298734.84999999998</v>
      </c>
      <c r="R7" s="6">
        <v>298734.84999999998</v>
      </c>
      <c r="S7" s="3" t="s">
        <v>29</v>
      </c>
      <c r="T7" s="4" t="s">
        <v>52</v>
      </c>
      <c r="U7" s="3" t="s">
        <v>58</v>
      </c>
      <c r="V7" s="3" t="s">
        <v>25</v>
      </c>
      <c r="W7" s="3" t="s">
        <v>30</v>
      </c>
      <c r="X7" s="6">
        <v>298734.84999999998</v>
      </c>
      <c r="Y7" s="2" t="s">
        <v>347</v>
      </c>
      <c r="Z7" s="2" t="s">
        <v>56</v>
      </c>
      <c r="AA7" s="2" t="s">
        <v>56</v>
      </c>
      <c r="AB7" s="13">
        <v>-298734.84999999998</v>
      </c>
      <c r="AC7" s="13">
        <f t="shared" si="0"/>
        <v>0</v>
      </c>
      <c r="AE7" s="2" t="s">
        <v>337</v>
      </c>
      <c r="AF7" s="2" t="s">
        <v>338</v>
      </c>
    </row>
    <row r="8" spans="1:32">
      <c r="A8" s="3" t="s">
        <v>23</v>
      </c>
      <c r="B8" s="3" t="s">
        <v>24</v>
      </c>
      <c r="C8" s="3"/>
      <c r="D8" s="3" t="s">
        <v>25</v>
      </c>
      <c r="E8" s="4" t="s">
        <v>59</v>
      </c>
      <c r="F8" s="3" t="s">
        <v>60</v>
      </c>
      <c r="G8" s="5">
        <v>1</v>
      </c>
      <c r="H8" s="3" t="s">
        <v>26</v>
      </c>
      <c r="I8" s="3" t="s">
        <v>27</v>
      </c>
      <c r="J8" s="3" t="s">
        <v>61</v>
      </c>
      <c r="K8" s="3" t="s">
        <v>28</v>
      </c>
      <c r="L8" s="3" t="s">
        <v>62</v>
      </c>
      <c r="M8" s="6">
        <v>294970.28000000003</v>
      </c>
      <c r="N8" s="4" t="s">
        <v>63</v>
      </c>
      <c r="O8" s="3" t="s">
        <v>64</v>
      </c>
      <c r="P8" s="4" t="s">
        <v>63</v>
      </c>
      <c r="Q8" s="6">
        <v>294970.28000000003</v>
      </c>
      <c r="R8" s="6">
        <v>294970.28000000003</v>
      </c>
      <c r="S8" s="3" t="s">
        <v>29</v>
      </c>
      <c r="T8" s="4" t="s">
        <v>59</v>
      </c>
      <c r="U8" s="3" t="s">
        <v>65</v>
      </c>
      <c r="V8" s="3" t="s">
        <v>25</v>
      </c>
      <c r="W8" s="3" t="s">
        <v>30</v>
      </c>
      <c r="X8" s="6">
        <v>294970.28000000003</v>
      </c>
      <c r="Y8" s="2" t="s">
        <v>347</v>
      </c>
      <c r="Z8" s="2" t="s">
        <v>63</v>
      </c>
      <c r="AA8" s="2" t="s">
        <v>436</v>
      </c>
      <c r="AB8" s="13">
        <v>-294970.28000000003</v>
      </c>
      <c r="AC8" s="13">
        <f t="shared" si="0"/>
        <v>0</v>
      </c>
      <c r="AE8" s="2" t="s">
        <v>339</v>
      </c>
      <c r="AF8" s="2" t="s">
        <v>340</v>
      </c>
    </row>
    <row r="9" spans="1:32">
      <c r="A9" s="3" t="s">
        <v>23</v>
      </c>
      <c r="B9" s="3" t="s">
        <v>24</v>
      </c>
      <c r="C9" s="3"/>
      <c r="D9" s="3" t="s">
        <v>25</v>
      </c>
      <c r="E9" s="4" t="s">
        <v>66</v>
      </c>
      <c r="F9" s="3" t="s">
        <v>67</v>
      </c>
      <c r="G9" s="5">
        <v>1</v>
      </c>
      <c r="H9" s="3" t="s">
        <v>26</v>
      </c>
      <c r="I9" s="3" t="s">
        <v>27</v>
      </c>
      <c r="J9" s="3" t="s">
        <v>68</v>
      </c>
      <c r="K9" s="3" t="s">
        <v>28</v>
      </c>
      <c r="L9" s="3" t="s">
        <v>69</v>
      </c>
      <c r="M9" s="6">
        <v>291156.74</v>
      </c>
      <c r="N9" s="4" t="s">
        <v>70</v>
      </c>
      <c r="O9" s="3" t="s">
        <v>71</v>
      </c>
      <c r="P9" s="4" t="s">
        <v>70</v>
      </c>
      <c r="Q9" s="6">
        <v>291156.74</v>
      </c>
      <c r="R9" s="6">
        <v>291156.74</v>
      </c>
      <c r="S9" s="3" t="s">
        <v>29</v>
      </c>
      <c r="T9" s="4" t="s">
        <v>66</v>
      </c>
      <c r="U9" s="3" t="s">
        <v>72</v>
      </c>
      <c r="V9" s="3" t="s">
        <v>25</v>
      </c>
      <c r="W9" s="3" t="s">
        <v>30</v>
      </c>
      <c r="X9" s="6">
        <v>291156.74</v>
      </c>
      <c r="Y9" s="2" t="s">
        <v>347</v>
      </c>
      <c r="Z9" s="2" t="s">
        <v>70</v>
      </c>
      <c r="AA9" s="2" t="s">
        <v>484</v>
      </c>
      <c r="AB9" s="13">
        <v>-291156.74</v>
      </c>
      <c r="AC9" s="13">
        <f t="shared" si="0"/>
        <v>0</v>
      </c>
      <c r="AE9" s="2" t="s">
        <v>341</v>
      </c>
      <c r="AF9" s="2" t="s">
        <v>342</v>
      </c>
    </row>
    <row r="10" spans="1:32">
      <c r="A10" s="3" t="s">
        <v>23</v>
      </c>
      <c r="B10" s="3" t="s">
        <v>24</v>
      </c>
      <c r="C10" s="3"/>
      <c r="D10" s="3" t="s">
        <v>25</v>
      </c>
      <c r="E10" s="4" t="s">
        <v>571</v>
      </c>
      <c r="F10" s="3" t="s">
        <v>572</v>
      </c>
      <c r="G10" s="5">
        <v>1</v>
      </c>
      <c r="H10" s="3" t="s">
        <v>26</v>
      </c>
      <c r="I10" s="3" t="s">
        <v>27</v>
      </c>
      <c r="J10" s="3" t="s">
        <v>573</v>
      </c>
      <c r="K10" s="3" t="s">
        <v>28</v>
      </c>
      <c r="L10" s="3" t="s">
        <v>574</v>
      </c>
      <c r="M10" s="6">
        <v>291273.03000000003</v>
      </c>
      <c r="N10" s="4" t="s">
        <v>575</v>
      </c>
      <c r="O10" s="3" t="s">
        <v>576</v>
      </c>
      <c r="P10" s="4" t="s">
        <v>575</v>
      </c>
      <c r="Q10" s="6">
        <v>291273.03000000003</v>
      </c>
      <c r="R10" s="6">
        <v>291273.03000000003</v>
      </c>
      <c r="S10" s="3" t="s">
        <v>29</v>
      </c>
      <c r="T10" s="4" t="s">
        <v>571</v>
      </c>
      <c r="U10" s="3" t="s">
        <v>577</v>
      </c>
      <c r="V10" s="3" t="s">
        <v>25</v>
      </c>
      <c r="W10" s="3" t="s">
        <v>30</v>
      </c>
      <c r="X10" s="6">
        <v>291273.03000000003</v>
      </c>
      <c r="Y10" s="19" t="s">
        <v>347</v>
      </c>
      <c r="Z10" s="2" t="s">
        <v>575</v>
      </c>
      <c r="AA10" s="19" t="s">
        <v>970</v>
      </c>
      <c r="AB10" s="13">
        <v>-291273.03000000003</v>
      </c>
      <c r="AC10" s="13">
        <f t="shared" si="0"/>
        <v>0</v>
      </c>
      <c r="AE10" s="2" t="s">
        <v>343</v>
      </c>
      <c r="AF10" s="2" t="s">
        <v>344</v>
      </c>
    </row>
    <row r="11" spans="1:32">
      <c r="A11" s="3" t="s">
        <v>23</v>
      </c>
      <c r="B11" s="3" t="s">
        <v>24</v>
      </c>
      <c r="C11" s="3"/>
      <c r="D11" s="3" t="s">
        <v>25</v>
      </c>
      <c r="E11" s="4" t="s">
        <v>618</v>
      </c>
      <c r="F11" s="3" t="s">
        <v>619</v>
      </c>
      <c r="G11" s="5">
        <v>1</v>
      </c>
      <c r="H11" s="3" t="s">
        <v>26</v>
      </c>
      <c r="I11" s="3" t="s">
        <v>27</v>
      </c>
      <c r="J11" s="3" t="s">
        <v>620</v>
      </c>
      <c r="K11" s="3" t="s">
        <v>28</v>
      </c>
      <c r="L11" s="3" t="s">
        <v>621</v>
      </c>
      <c r="M11" s="6">
        <v>293178</v>
      </c>
      <c r="N11" s="4" t="s">
        <v>622</v>
      </c>
      <c r="O11" s="3" t="s">
        <v>623</v>
      </c>
      <c r="P11" s="4" t="s">
        <v>622</v>
      </c>
      <c r="Q11" s="6">
        <v>293178</v>
      </c>
      <c r="R11" s="6">
        <v>293178</v>
      </c>
      <c r="S11" s="3" t="s">
        <v>29</v>
      </c>
      <c r="T11" s="4" t="s">
        <v>618</v>
      </c>
      <c r="U11" s="3" t="s">
        <v>624</v>
      </c>
      <c r="V11" s="3" t="s">
        <v>25</v>
      </c>
      <c r="W11" s="3" t="s">
        <v>30</v>
      </c>
      <c r="X11" s="6">
        <v>293178</v>
      </c>
      <c r="Y11" s="2" t="s">
        <v>347</v>
      </c>
      <c r="Z11" s="18" t="s">
        <v>622</v>
      </c>
      <c r="AA11" s="2" t="s">
        <v>637</v>
      </c>
      <c r="AB11" s="13">
        <v>-293178</v>
      </c>
      <c r="AC11" s="13">
        <f t="shared" si="0"/>
        <v>0</v>
      </c>
      <c r="AE11" s="2" t="s">
        <v>347</v>
      </c>
      <c r="AF11" s="2" t="s">
        <v>348</v>
      </c>
    </row>
    <row r="12" spans="1:32">
      <c r="A12" s="3" t="s">
        <v>23</v>
      </c>
      <c r="B12" s="3" t="s">
        <v>24</v>
      </c>
      <c r="C12" s="3"/>
      <c r="D12" s="3" t="s">
        <v>25</v>
      </c>
      <c r="E12" s="4" t="s">
        <v>669</v>
      </c>
      <c r="F12" s="3" t="s">
        <v>672</v>
      </c>
      <c r="G12" s="5">
        <v>1</v>
      </c>
      <c r="H12" s="3" t="s">
        <v>26</v>
      </c>
      <c r="I12" s="3" t="s">
        <v>27</v>
      </c>
      <c r="J12" s="3" t="s">
        <v>673</v>
      </c>
      <c r="K12" s="3" t="s">
        <v>28</v>
      </c>
      <c r="L12" s="3" t="s">
        <v>674</v>
      </c>
      <c r="M12" s="6">
        <v>294385.43</v>
      </c>
      <c r="N12" s="4" t="s">
        <v>675</v>
      </c>
      <c r="O12" s="3" t="s">
        <v>676</v>
      </c>
      <c r="P12" s="4" t="s">
        <v>675</v>
      </c>
      <c r="Q12" s="6">
        <v>294385.43</v>
      </c>
      <c r="R12" s="6">
        <v>294385.43</v>
      </c>
      <c r="S12" s="3" t="s">
        <v>29</v>
      </c>
      <c r="T12" s="4" t="s">
        <v>669</v>
      </c>
      <c r="U12" s="3" t="s">
        <v>677</v>
      </c>
      <c r="V12" s="3" t="s">
        <v>25</v>
      </c>
      <c r="W12" s="3" t="s">
        <v>30</v>
      </c>
      <c r="X12" s="6">
        <v>294385.43</v>
      </c>
      <c r="Y12" s="2" t="s">
        <v>347</v>
      </c>
      <c r="Z12" t="s">
        <v>675</v>
      </c>
      <c r="AA12" t="s">
        <v>664</v>
      </c>
      <c r="AB12" s="12">
        <v>-294385.43</v>
      </c>
      <c r="AC12" s="13">
        <f t="shared" si="0"/>
        <v>0</v>
      </c>
    </row>
    <row r="13" spans="1:32">
      <c r="A13" s="2" t="s">
        <v>23</v>
      </c>
      <c r="B13" s="2" t="s">
        <v>24</v>
      </c>
      <c r="D13" s="2" t="s">
        <v>25</v>
      </c>
      <c r="E13" s="2" t="s">
        <v>724</v>
      </c>
      <c r="F13" s="2" t="s">
        <v>727</v>
      </c>
      <c r="G13" s="2">
        <v>1</v>
      </c>
      <c r="H13" s="2" t="s">
        <v>26</v>
      </c>
      <c r="I13" s="2" t="s">
        <v>27</v>
      </c>
      <c r="J13" s="2" t="s">
        <v>728</v>
      </c>
      <c r="K13" s="2" t="s">
        <v>28</v>
      </c>
      <c r="L13" s="2" t="s">
        <v>729</v>
      </c>
      <c r="M13" s="13">
        <v>290635.95</v>
      </c>
      <c r="N13" s="2" t="s">
        <v>730</v>
      </c>
      <c r="O13" s="2" t="s">
        <v>731</v>
      </c>
      <c r="P13" s="2" t="s">
        <v>730</v>
      </c>
      <c r="Q13" s="13">
        <v>290635.95</v>
      </c>
      <c r="R13" s="13">
        <v>290635.95</v>
      </c>
      <c r="S13" s="2" t="s">
        <v>29</v>
      </c>
      <c r="T13" s="2" t="s">
        <v>724</v>
      </c>
      <c r="U13" s="2" t="s">
        <v>732</v>
      </c>
      <c r="V13" s="2" t="s">
        <v>25</v>
      </c>
      <c r="W13" s="2" t="s">
        <v>30</v>
      </c>
      <c r="X13" s="13">
        <v>290635.95</v>
      </c>
      <c r="Y13" s="2" t="s">
        <v>347</v>
      </c>
      <c r="Z13" s="2" t="s">
        <v>730</v>
      </c>
      <c r="AA13" s="2" t="s">
        <v>927</v>
      </c>
      <c r="AB13" s="13">
        <v>-290635.95</v>
      </c>
      <c r="AC13" s="13">
        <f t="shared" si="0"/>
        <v>0</v>
      </c>
    </row>
    <row r="14" spans="1:32">
      <c r="A14" s="2" t="s">
        <v>23</v>
      </c>
      <c r="B14" s="2" t="s">
        <v>24</v>
      </c>
      <c r="D14" s="2" t="s">
        <v>25</v>
      </c>
      <c r="E14" s="2" t="s">
        <v>765</v>
      </c>
      <c r="F14" s="2" t="s">
        <v>773</v>
      </c>
      <c r="G14" s="2">
        <v>1</v>
      </c>
      <c r="H14" s="2" t="s">
        <v>26</v>
      </c>
      <c r="I14" s="2" t="s">
        <v>27</v>
      </c>
      <c r="J14" s="2" t="s">
        <v>774</v>
      </c>
      <c r="K14" s="2" t="s">
        <v>28</v>
      </c>
      <c r="L14" s="2" t="s">
        <v>775</v>
      </c>
      <c r="M14" s="13">
        <v>297207.69</v>
      </c>
      <c r="N14" s="2" t="s">
        <v>776</v>
      </c>
      <c r="O14" s="2" t="s">
        <v>777</v>
      </c>
      <c r="P14" s="2" t="s">
        <v>776</v>
      </c>
      <c r="Q14" s="13">
        <v>297207.69</v>
      </c>
      <c r="R14" s="13">
        <v>297207.69</v>
      </c>
      <c r="S14" s="2" t="s">
        <v>29</v>
      </c>
      <c r="T14" s="2" t="s">
        <v>765</v>
      </c>
      <c r="U14" s="2" t="s">
        <v>778</v>
      </c>
      <c r="V14" s="2" t="s">
        <v>25</v>
      </c>
      <c r="W14" s="2" t="s">
        <v>30</v>
      </c>
      <c r="X14" s="13">
        <v>297207.69</v>
      </c>
      <c r="Y14" s="2" t="s">
        <v>347</v>
      </c>
      <c r="Z14" s="2" t="s">
        <v>776</v>
      </c>
      <c r="AA14" s="2" t="s">
        <v>975</v>
      </c>
      <c r="AB14" s="13">
        <v>-297207.69</v>
      </c>
      <c r="AC14" s="13">
        <f t="shared" si="0"/>
        <v>0</v>
      </c>
    </row>
    <row r="15" spans="1:32">
      <c r="A15" s="2" t="s">
        <v>23</v>
      </c>
      <c r="B15" s="2" t="s">
        <v>24</v>
      </c>
      <c r="D15" s="2" t="s">
        <v>25</v>
      </c>
      <c r="E15" s="2" t="s">
        <v>825</v>
      </c>
      <c r="F15" s="2" t="s">
        <v>826</v>
      </c>
      <c r="G15" s="2">
        <v>1</v>
      </c>
      <c r="H15" s="2" t="s">
        <v>26</v>
      </c>
      <c r="I15" s="2" t="s">
        <v>27</v>
      </c>
      <c r="J15" s="2" t="s">
        <v>827</v>
      </c>
      <c r="K15" s="2" t="s">
        <v>28</v>
      </c>
      <c r="L15" s="2" t="s">
        <v>828</v>
      </c>
      <c r="M15" s="13">
        <v>296376.7</v>
      </c>
      <c r="N15" s="2" t="s">
        <v>829</v>
      </c>
      <c r="O15" s="2" t="s">
        <v>830</v>
      </c>
      <c r="P15" s="2" t="s">
        <v>829</v>
      </c>
      <c r="Q15" s="13">
        <v>296376.7</v>
      </c>
      <c r="R15" s="13">
        <v>296376.7</v>
      </c>
      <c r="S15" s="2" t="s">
        <v>29</v>
      </c>
      <c r="T15" s="2" t="s">
        <v>825</v>
      </c>
      <c r="U15" s="2" t="s">
        <v>831</v>
      </c>
      <c r="V15" s="2" t="s">
        <v>25</v>
      </c>
      <c r="W15" s="2" t="s">
        <v>30</v>
      </c>
      <c r="X15" s="13">
        <v>296376.7</v>
      </c>
      <c r="Y15" s="2" t="s">
        <v>347</v>
      </c>
      <c r="Z15" s="2" t="s">
        <v>829</v>
      </c>
      <c r="AA15" s="2" t="s">
        <v>836</v>
      </c>
      <c r="AB15" s="13">
        <v>-296376.7</v>
      </c>
      <c r="AC15" s="13">
        <f>X14+AB14</f>
        <v>0</v>
      </c>
    </row>
    <row r="16" spans="1:32">
      <c r="A16" s="3" t="s">
        <v>23</v>
      </c>
      <c r="B16" s="3" t="s">
        <v>24</v>
      </c>
      <c r="C16" s="3"/>
      <c r="D16" s="3" t="s">
        <v>25</v>
      </c>
      <c r="E16" s="4" t="s">
        <v>75</v>
      </c>
      <c r="F16" s="3" t="s">
        <v>76</v>
      </c>
      <c r="G16" s="5">
        <v>1</v>
      </c>
      <c r="H16" s="3" t="s">
        <v>26</v>
      </c>
      <c r="I16" s="3" t="s">
        <v>73</v>
      </c>
      <c r="J16" s="3" t="s">
        <v>77</v>
      </c>
      <c r="K16" s="3" t="s">
        <v>28</v>
      </c>
      <c r="L16" s="3" t="s">
        <v>78</v>
      </c>
      <c r="M16" s="6">
        <v>1802878.41</v>
      </c>
      <c r="N16" s="4" t="s">
        <v>79</v>
      </c>
      <c r="O16" s="3" t="s">
        <v>80</v>
      </c>
      <c r="P16" s="4" t="s">
        <v>79</v>
      </c>
      <c r="Q16" s="6">
        <v>1802878.41</v>
      </c>
      <c r="R16" s="6">
        <v>1802878.41</v>
      </c>
      <c r="S16" s="3" t="s">
        <v>74</v>
      </c>
      <c r="T16" s="4" t="s">
        <v>75</v>
      </c>
      <c r="U16" s="3" t="s">
        <v>81</v>
      </c>
      <c r="V16" s="3" t="s">
        <v>25</v>
      </c>
      <c r="W16" s="3" t="s">
        <v>30</v>
      </c>
      <c r="X16" s="6">
        <v>1802878.41</v>
      </c>
      <c r="Y16" s="2" t="s">
        <v>339</v>
      </c>
      <c r="Z16" s="2" t="s">
        <v>79</v>
      </c>
      <c r="AA16" s="2" t="s">
        <v>404</v>
      </c>
      <c r="AB16" s="13">
        <v>-1802878.41</v>
      </c>
      <c r="AC16" s="13">
        <f t="shared" ref="AC16:AC59" si="1">X16+AB16</f>
        <v>0</v>
      </c>
    </row>
    <row r="17" spans="1:29">
      <c r="A17" s="3" t="s">
        <v>23</v>
      </c>
      <c r="B17" s="3" t="s">
        <v>24</v>
      </c>
      <c r="C17" s="3"/>
      <c r="D17" s="3" t="s">
        <v>25</v>
      </c>
      <c r="E17" s="4" t="s">
        <v>82</v>
      </c>
      <c r="F17" s="3" t="s">
        <v>83</v>
      </c>
      <c r="G17" s="5">
        <v>1</v>
      </c>
      <c r="H17" s="3" t="s">
        <v>26</v>
      </c>
      <c r="I17" s="3" t="s">
        <v>73</v>
      </c>
      <c r="J17" s="3" t="s">
        <v>84</v>
      </c>
      <c r="K17" s="3" t="s">
        <v>28</v>
      </c>
      <c r="L17" s="3" t="s">
        <v>85</v>
      </c>
      <c r="M17" s="6">
        <v>1774953.83</v>
      </c>
      <c r="N17" s="4" t="s">
        <v>86</v>
      </c>
      <c r="O17" s="3" t="s">
        <v>87</v>
      </c>
      <c r="P17" s="4" t="s">
        <v>86</v>
      </c>
      <c r="Q17" s="6">
        <v>1774953.83</v>
      </c>
      <c r="R17" s="6">
        <v>1774953.83</v>
      </c>
      <c r="S17" s="3" t="s">
        <v>74</v>
      </c>
      <c r="T17" s="4" t="s">
        <v>82</v>
      </c>
      <c r="U17" s="3" t="s">
        <v>88</v>
      </c>
      <c r="V17" s="3" t="s">
        <v>25</v>
      </c>
      <c r="W17" s="3" t="s">
        <v>30</v>
      </c>
      <c r="X17" s="6">
        <v>1774953.83</v>
      </c>
      <c r="Y17" s="2" t="s">
        <v>339</v>
      </c>
      <c r="Z17" s="2" t="s">
        <v>86</v>
      </c>
      <c r="AA17" s="2" t="s">
        <v>195</v>
      </c>
      <c r="AB17" s="13">
        <v>-1774953.83</v>
      </c>
      <c r="AC17" s="13">
        <f t="shared" si="1"/>
        <v>0</v>
      </c>
    </row>
    <row r="18" spans="1:29">
      <c r="A18" s="3" t="s">
        <v>23</v>
      </c>
      <c r="B18" s="3" t="s">
        <v>24</v>
      </c>
      <c r="C18" s="3"/>
      <c r="D18" s="3" t="s">
        <v>25</v>
      </c>
      <c r="E18" s="4" t="s">
        <v>89</v>
      </c>
      <c r="F18" s="3" t="s">
        <v>90</v>
      </c>
      <c r="G18" s="5">
        <v>1</v>
      </c>
      <c r="H18" s="3" t="s">
        <v>26</v>
      </c>
      <c r="I18" s="3" t="s">
        <v>73</v>
      </c>
      <c r="J18" s="3" t="s">
        <v>91</v>
      </c>
      <c r="K18" s="3" t="s">
        <v>28</v>
      </c>
      <c r="L18" s="3" t="s">
        <v>92</v>
      </c>
      <c r="M18" s="6">
        <v>1782480.36</v>
      </c>
      <c r="N18" s="4" t="s">
        <v>93</v>
      </c>
      <c r="O18" s="3" t="s">
        <v>94</v>
      </c>
      <c r="P18" s="4" t="s">
        <v>93</v>
      </c>
      <c r="Q18" s="6">
        <v>1782480.36</v>
      </c>
      <c r="R18" s="6">
        <v>1782480.36</v>
      </c>
      <c r="S18" s="3" t="s">
        <v>74</v>
      </c>
      <c r="T18" s="4" t="s">
        <v>89</v>
      </c>
      <c r="U18" s="3" t="s">
        <v>95</v>
      </c>
      <c r="V18" s="3" t="s">
        <v>25</v>
      </c>
      <c r="W18" s="3" t="s">
        <v>30</v>
      </c>
      <c r="X18" s="6">
        <v>1782480.36</v>
      </c>
      <c r="Y18" s="2" t="s">
        <v>339</v>
      </c>
      <c r="Z18" s="2" t="s">
        <v>93</v>
      </c>
      <c r="AA18" s="2" t="s">
        <v>93</v>
      </c>
      <c r="AB18" s="13">
        <v>-1782480.36</v>
      </c>
      <c r="AC18" s="13">
        <f t="shared" si="1"/>
        <v>0</v>
      </c>
    </row>
    <row r="19" spans="1:29">
      <c r="A19" s="3" t="s">
        <v>23</v>
      </c>
      <c r="B19" s="3" t="s">
        <v>24</v>
      </c>
      <c r="C19" s="3"/>
      <c r="D19" s="3" t="s">
        <v>25</v>
      </c>
      <c r="E19" s="4" t="s">
        <v>96</v>
      </c>
      <c r="F19" s="3" t="s">
        <v>97</v>
      </c>
      <c r="G19" s="5">
        <v>1</v>
      </c>
      <c r="H19" s="3" t="s">
        <v>26</v>
      </c>
      <c r="I19" s="3" t="s">
        <v>73</v>
      </c>
      <c r="J19" s="3" t="s">
        <v>98</v>
      </c>
      <c r="K19" s="3" t="s">
        <v>28</v>
      </c>
      <c r="L19" s="3" t="s">
        <v>99</v>
      </c>
      <c r="M19" s="6">
        <v>1640860.64</v>
      </c>
      <c r="N19" s="4" t="s">
        <v>100</v>
      </c>
      <c r="O19" s="3" t="s">
        <v>101</v>
      </c>
      <c r="P19" s="4" t="s">
        <v>100</v>
      </c>
      <c r="Q19" s="6">
        <v>1640860.64</v>
      </c>
      <c r="R19" s="6">
        <v>1640860.64</v>
      </c>
      <c r="S19" s="3" t="s">
        <v>74</v>
      </c>
      <c r="T19" s="4" t="s">
        <v>96</v>
      </c>
      <c r="U19" s="3" t="s">
        <v>102</v>
      </c>
      <c r="V19" s="3" t="s">
        <v>25</v>
      </c>
      <c r="W19" s="3" t="s">
        <v>30</v>
      </c>
      <c r="X19" s="6">
        <v>1640860.64</v>
      </c>
      <c r="Y19" s="2" t="s">
        <v>339</v>
      </c>
      <c r="Z19" s="2" t="s">
        <v>100</v>
      </c>
      <c r="AA19" s="2" t="s">
        <v>408</v>
      </c>
      <c r="AB19" s="13">
        <v>-1640860.64</v>
      </c>
      <c r="AC19" s="13">
        <f t="shared" si="1"/>
        <v>0</v>
      </c>
    </row>
    <row r="20" spans="1:29">
      <c r="A20" s="3" t="s">
        <v>23</v>
      </c>
      <c r="B20" s="3" t="s">
        <v>24</v>
      </c>
      <c r="C20" s="3"/>
      <c r="D20" s="3" t="s">
        <v>25</v>
      </c>
      <c r="E20" s="4" t="s">
        <v>103</v>
      </c>
      <c r="F20" s="3" t="s">
        <v>104</v>
      </c>
      <c r="G20" s="5">
        <v>1</v>
      </c>
      <c r="H20" s="3" t="s">
        <v>26</v>
      </c>
      <c r="I20" s="3" t="s">
        <v>73</v>
      </c>
      <c r="J20" s="3" t="s">
        <v>105</v>
      </c>
      <c r="K20" s="3" t="s">
        <v>28</v>
      </c>
      <c r="L20" s="3" t="s">
        <v>106</v>
      </c>
      <c r="M20" s="6">
        <v>1632737.65</v>
      </c>
      <c r="N20" s="4" t="s">
        <v>107</v>
      </c>
      <c r="O20" s="3" t="s">
        <v>108</v>
      </c>
      <c r="P20" s="4" t="s">
        <v>107</v>
      </c>
      <c r="Q20" s="6">
        <v>1632737.65</v>
      </c>
      <c r="R20" s="6">
        <v>1632737.65</v>
      </c>
      <c r="S20" s="3" t="s">
        <v>74</v>
      </c>
      <c r="T20" s="4" t="s">
        <v>103</v>
      </c>
      <c r="U20" s="3" t="s">
        <v>109</v>
      </c>
      <c r="V20" s="3" t="s">
        <v>25</v>
      </c>
      <c r="W20" s="3" t="s">
        <v>30</v>
      </c>
      <c r="X20" s="6">
        <v>1632737.65</v>
      </c>
      <c r="Y20" s="2" t="s">
        <v>339</v>
      </c>
      <c r="Z20" s="2" t="s">
        <v>107</v>
      </c>
      <c r="AA20" s="2" t="s">
        <v>410</v>
      </c>
      <c r="AB20" s="13">
        <v>-1632737.65</v>
      </c>
      <c r="AC20" s="13">
        <f t="shared" si="1"/>
        <v>0</v>
      </c>
    </row>
    <row r="21" spans="1:29">
      <c r="A21" s="3" t="s">
        <v>23</v>
      </c>
      <c r="B21" s="3" t="s">
        <v>24</v>
      </c>
      <c r="C21" s="3"/>
      <c r="D21" s="3" t="s">
        <v>25</v>
      </c>
      <c r="E21" s="4" t="s">
        <v>110</v>
      </c>
      <c r="F21" s="3" t="s">
        <v>111</v>
      </c>
      <c r="G21" s="5">
        <v>1</v>
      </c>
      <c r="H21" s="3" t="s">
        <v>26</v>
      </c>
      <c r="I21" s="3" t="s">
        <v>73</v>
      </c>
      <c r="J21" s="3" t="s">
        <v>112</v>
      </c>
      <c r="K21" s="3" t="s">
        <v>28</v>
      </c>
      <c r="L21" s="3" t="s">
        <v>113</v>
      </c>
      <c r="M21" s="6">
        <v>1632479.85</v>
      </c>
      <c r="N21" s="4" t="s">
        <v>114</v>
      </c>
      <c r="O21" s="3" t="s">
        <v>115</v>
      </c>
      <c r="P21" s="4" t="s">
        <v>114</v>
      </c>
      <c r="Q21" s="6">
        <v>1632479.85</v>
      </c>
      <c r="R21" s="6">
        <v>1632479.85</v>
      </c>
      <c r="S21" s="3" t="s">
        <v>74</v>
      </c>
      <c r="T21" s="4" t="s">
        <v>110</v>
      </c>
      <c r="U21" s="3" t="s">
        <v>116</v>
      </c>
      <c r="V21" s="3" t="s">
        <v>25</v>
      </c>
      <c r="W21" s="3" t="s">
        <v>30</v>
      </c>
      <c r="X21" s="6">
        <v>1632479.85</v>
      </c>
      <c r="Y21" s="2" t="s">
        <v>339</v>
      </c>
      <c r="Z21" s="2" t="s">
        <v>114</v>
      </c>
      <c r="AA21" s="2" t="s">
        <v>114</v>
      </c>
      <c r="AB21" s="13">
        <v>-1632479.85</v>
      </c>
      <c r="AC21" s="13">
        <f t="shared" si="1"/>
        <v>0</v>
      </c>
    </row>
    <row r="22" spans="1:29">
      <c r="A22" s="3" t="s">
        <v>23</v>
      </c>
      <c r="B22" s="3" t="s">
        <v>24</v>
      </c>
      <c r="C22" s="3"/>
      <c r="D22" s="3" t="s">
        <v>25</v>
      </c>
      <c r="E22" s="4" t="s">
        <v>594</v>
      </c>
      <c r="F22" s="3" t="s">
        <v>595</v>
      </c>
      <c r="G22" s="5">
        <v>1</v>
      </c>
      <c r="H22" s="3" t="s">
        <v>26</v>
      </c>
      <c r="I22" s="3" t="s">
        <v>73</v>
      </c>
      <c r="J22" s="3" t="s">
        <v>596</v>
      </c>
      <c r="K22" s="3" t="s">
        <v>28</v>
      </c>
      <c r="L22" s="3" t="s">
        <v>597</v>
      </c>
      <c r="M22" s="6">
        <v>1627935.66</v>
      </c>
      <c r="N22" s="4" t="s">
        <v>598</v>
      </c>
      <c r="O22" s="3" t="s">
        <v>599</v>
      </c>
      <c r="P22" s="4" t="s">
        <v>598</v>
      </c>
      <c r="Q22" s="6">
        <v>1627935.66</v>
      </c>
      <c r="R22" s="6">
        <v>1627935.66</v>
      </c>
      <c r="S22" s="3" t="s">
        <v>74</v>
      </c>
      <c r="T22" s="4" t="s">
        <v>594</v>
      </c>
      <c r="U22" s="3" t="s">
        <v>600</v>
      </c>
      <c r="V22" s="3" t="s">
        <v>25</v>
      </c>
      <c r="W22" s="3" t="s">
        <v>30</v>
      </c>
      <c r="X22" s="6">
        <v>1627935.66</v>
      </c>
      <c r="Y22" s="3" t="s">
        <v>339</v>
      </c>
      <c r="Z22" s="4" t="s">
        <v>598</v>
      </c>
      <c r="AA22" s="4" t="s">
        <v>903</v>
      </c>
      <c r="AB22" s="6">
        <v>-1627935.66</v>
      </c>
      <c r="AC22" s="13">
        <f t="shared" si="1"/>
        <v>0</v>
      </c>
    </row>
    <row r="23" spans="1:29">
      <c r="A23" s="3" t="s">
        <v>23</v>
      </c>
      <c r="B23" s="3" t="s">
        <v>24</v>
      </c>
      <c r="C23" s="3"/>
      <c r="D23" s="3" t="s">
        <v>25</v>
      </c>
      <c r="E23" s="4" t="s">
        <v>640</v>
      </c>
      <c r="F23" s="3" t="s">
        <v>641</v>
      </c>
      <c r="G23" s="5">
        <v>1</v>
      </c>
      <c r="H23" s="3" t="s">
        <v>26</v>
      </c>
      <c r="I23" s="3" t="s">
        <v>73</v>
      </c>
      <c r="J23" s="3" t="s">
        <v>642</v>
      </c>
      <c r="K23" s="3" t="s">
        <v>28</v>
      </c>
      <c r="L23" s="3" t="s">
        <v>643</v>
      </c>
      <c r="M23" s="6">
        <v>1628252.96</v>
      </c>
      <c r="N23" s="4" t="s">
        <v>644</v>
      </c>
      <c r="O23" s="3" t="s">
        <v>645</v>
      </c>
      <c r="P23" s="4" t="s">
        <v>644</v>
      </c>
      <c r="Q23" s="6">
        <v>1628252.96</v>
      </c>
      <c r="R23" s="6">
        <v>1628252.96</v>
      </c>
      <c r="S23" s="3" t="s">
        <v>74</v>
      </c>
      <c r="T23" s="4" t="s">
        <v>640</v>
      </c>
      <c r="U23" s="3" t="s">
        <v>646</v>
      </c>
      <c r="V23" s="3" t="s">
        <v>25</v>
      </c>
      <c r="W23" s="3" t="s">
        <v>30</v>
      </c>
      <c r="X23" s="6">
        <v>1628252.96</v>
      </c>
      <c r="Y23" s="3" t="s">
        <v>339</v>
      </c>
      <c r="Z23" s="4" t="s">
        <v>644</v>
      </c>
      <c r="AA23" s="4" t="s">
        <v>905</v>
      </c>
      <c r="AB23" s="6">
        <v>-1628252.96</v>
      </c>
      <c r="AC23" s="13">
        <f t="shared" si="1"/>
        <v>0</v>
      </c>
    </row>
    <row r="24" spans="1:29">
      <c r="A24" s="3" t="s">
        <v>23</v>
      </c>
      <c r="B24" s="3" t="s">
        <v>24</v>
      </c>
      <c r="C24" s="3"/>
      <c r="D24" s="3" t="s">
        <v>25</v>
      </c>
      <c r="E24" s="4" t="s">
        <v>688</v>
      </c>
      <c r="F24" s="3" t="s">
        <v>689</v>
      </c>
      <c r="G24" s="5">
        <v>1</v>
      </c>
      <c r="H24" s="3" t="s">
        <v>26</v>
      </c>
      <c r="I24" s="3" t="s">
        <v>73</v>
      </c>
      <c r="J24" s="3" t="s">
        <v>690</v>
      </c>
      <c r="K24" s="3" t="s">
        <v>28</v>
      </c>
      <c r="L24" s="3" t="s">
        <v>691</v>
      </c>
      <c r="M24" s="6">
        <v>1625452.48</v>
      </c>
      <c r="N24" s="4" t="s">
        <v>692</v>
      </c>
      <c r="O24" s="3" t="s">
        <v>693</v>
      </c>
      <c r="P24" s="4" t="s">
        <v>692</v>
      </c>
      <c r="Q24" s="6">
        <v>1625452.48</v>
      </c>
      <c r="R24" s="6">
        <v>1625452.48</v>
      </c>
      <c r="S24" s="3" t="s">
        <v>74</v>
      </c>
      <c r="T24" s="4" t="s">
        <v>688</v>
      </c>
      <c r="U24" s="3" t="s">
        <v>694</v>
      </c>
      <c r="V24" s="3" t="s">
        <v>25</v>
      </c>
      <c r="W24" s="3" t="s">
        <v>30</v>
      </c>
      <c r="X24" s="6">
        <v>1625452.48</v>
      </c>
      <c r="Y24" s="3" t="s">
        <v>339</v>
      </c>
      <c r="Z24" s="4" t="s">
        <v>692</v>
      </c>
      <c r="AA24" s="4" t="s">
        <v>692</v>
      </c>
      <c r="AB24" s="6">
        <v>-1625452.48</v>
      </c>
      <c r="AC24" s="13">
        <f t="shared" si="1"/>
        <v>0</v>
      </c>
    </row>
    <row r="25" spans="1:29">
      <c r="A25" s="2" t="s">
        <v>23</v>
      </c>
      <c r="B25" s="2" t="s">
        <v>24</v>
      </c>
      <c r="D25" s="2" t="s">
        <v>25</v>
      </c>
      <c r="E25" s="2" t="s">
        <v>741</v>
      </c>
      <c r="F25" s="2" t="s">
        <v>749</v>
      </c>
      <c r="G25" s="2">
        <v>1</v>
      </c>
      <c r="H25" s="2" t="s">
        <v>26</v>
      </c>
      <c r="I25" s="2" t="s">
        <v>73</v>
      </c>
      <c r="J25" s="2" t="s">
        <v>750</v>
      </c>
      <c r="K25" s="2" t="s">
        <v>28</v>
      </c>
      <c r="L25" s="2" t="s">
        <v>751</v>
      </c>
      <c r="M25" s="13">
        <v>1615728.96</v>
      </c>
      <c r="N25" s="2" t="s">
        <v>752</v>
      </c>
      <c r="O25" s="2" t="s">
        <v>753</v>
      </c>
      <c r="P25" s="2" t="s">
        <v>752</v>
      </c>
      <c r="Q25" s="13">
        <v>1615728.96</v>
      </c>
      <c r="R25" s="13">
        <v>1615728.96</v>
      </c>
      <c r="S25" s="2" t="s">
        <v>74</v>
      </c>
      <c r="T25" s="2" t="s">
        <v>741</v>
      </c>
      <c r="U25" s="2" t="s">
        <v>754</v>
      </c>
      <c r="V25" s="2" t="s">
        <v>25</v>
      </c>
      <c r="W25" s="2" t="s">
        <v>30</v>
      </c>
      <c r="X25" s="13">
        <v>1615728.96</v>
      </c>
      <c r="Y25" s="3" t="s">
        <v>339</v>
      </c>
      <c r="Z25" s="4" t="s">
        <v>752</v>
      </c>
      <c r="AA25" s="4" t="s">
        <v>752</v>
      </c>
      <c r="AB25" s="6">
        <v>-1615728.96</v>
      </c>
      <c r="AC25" s="13">
        <f t="shared" si="1"/>
        <v>0</v>
      </c>
    </row>
    <row r="26" spans="1:29">
      <c r="A26" s="2" t="s">
        <v>23</v>
      </c>
      <c r="B26" s="2" t="s">
        <v>24</v>
      </c>
      <c r="D26" s="2" t="s">
        <v>25</v>
      </c>
      <c r="E26" s="2" t="s">
        <v>787</v>
      </c>
      <c r="F26" s="2" t="s">
        <v>795</v>
      </c>
      <c r="G26" s="2">
        <v>1</v>
      </c>
      <c r="H26" s="2" t="s">
        <v>26</v>
      </c>
      <c r="I26" s="2" t="s">
        <v>73</v>
      </c>
      <c r="J26" s="2" t="s">
        <v>796</v>
      </c>
      <c r="K26" s="2" t="s">
        <v>28</v>
      </c>
      <c r="L26" s="2" t="s">
        <v>797</v>
      </c>
      <c r="M26" s="13">
        <v>1609670.49</v>
      </c>
      <c r="N26" s="2" t="s">
        <v>798</v>
      </c>
      <c r="O26" s="2" t="s">
        <v>799</v>
      </c>
      <c r="P26" s="2" t="s">
        <v>798</v>
      </c>
      <c r="Q26" s="13">
        <v>1609670.49</v>
      </c>
      <c r="R26" s="13">
        <v>1609670.49</v>
      </c>
      <c r="S26" s="2" t="s">
        <v>74</v>
      </c>
      <c r="T26" s="2" t="s">
        <v>787</v>
      </c>
      <c r="U26" s="2" t="s">
        <v>800</v>
      </c>
      <c r="V26" s="2" t="s">
        <v>25</v>
      </c>
      <c r="W26" s="2" t="s">
        <v>30</v>
      </c>
      <c r="X26" s="13">
        <v>1609670.49</v>
      </c>
      <c r="Y26" s="3" t="s">
        <v>339</v>
      </c>
      <c r="Z26" s="4" t="s">
        <v>798</v>
      </c>
      <c r="AA26" s="4" t="s">
        <v>798</v>
      </c>
      <c r="AB26" s="6">
        <v>-1609670.49</v>
      </c>
      <c r="AC26" s="13">
        <f t="shared" si="1"/>
        <v>0</v>
      </c>
    </row>
    <row r="27" spans="1:29">
      <c r="A27" s="2" t="s">
        <v>23</v>
      </c>
      <c r="B27" s="2" t="s">
        <v>24</v>
      </c>
      <c r="D27" s="2" t="s">
        <v>25</v>
      </c>
      <c r="E27" s="2" t="s">
        <v>855</v>
      </c>
      <c r="F27" s="2" t="s">
        <v>856</v>
      </c>
      <c r="G27" s="2">
        <v>1</v>
      </c>
      <c r="H27" s="2" t="s">
        <v>26</v>
      </c>
      <c r="I27" s="2" t="s">
        <v>73</v>
      </c>
      <c r="J27" s="2" t="s">
        <v>857</v>
      </c>
      <c r="K27" s="2" t="s">
        <v>28</v>
      </c>
      <c r="L27" s="2" t="s">
        <v>858</v>
      </c>
      <c r="M27" s="13">
        <v>1607351.52</v>
      </c>
      <c r="N27" s="2" t="s">
        <v>859</v>
      </c>
      <c r="O27" s="2" t="s">
        <v>860</v>
      </c>
      <c r="P27" s="2" t="s">
        <v>859</v>
      </c>
      <c r="Q27" s="13">
        <v>1607351.52</v>
      </c>
      <c r="R27" s="13">
        <v>1607351.52</v>
      </c>
      <c r="S27" s="2" t="s">
        <v>74</v>
      </c>
      <c r="T27" s="2" t="s">
        <v>855</v>
      </c>
      <c r="U27" s="2" t="s">
        <v>861</v>
      </c>
      <c r="V27" s="2" t="s">
        <v>25</v>
      </c>
      <c r="W27" s="2" t="s">
        <v>30</v>
      </c>
      <c r="X27" s="13">
        <v>1607351.52</v>
      </c>
      <c r="Y27" s="2" t="s">
        <v>339</v>
      </c>
      <c r="Z27" s="2" t="s">
        <v>859</v>
      </c>
      <c r="AA27" s="2" t="s">
        <v>911</v>
      </c>
      <c r="AB27" s="13">
        <v>-1607351.52</v>
      </c>
      <c r="AC27" s="13">
        <f t="shared" si="1"/>
        <v>0</v>
      </c>
    </row>
    <row r="28" spans="1:29">
      <c r="A28" s="3" t="s">
        <v>23</v>
      </c>
      <c r="B28" s="3" t="s">
        <v>24</v>
      </c>
      <c r="C28" s="3"/>
      <c r="D28" s="3" t="s">
        <v>25</v>
      </c>
      <c r="E28" s="4" t="s">
        <v>117</v>
      </c>
      <c r="F28" s="3" t="s">
        <v>118</v>
      </c>
      <c r="G28" s="5">
        <v>1</v>
      </c>
      <c r="H28" s="3" t="s">
        <v>26</v>
      </c>
      <c r="I28" s="3" t="s">
        <v>73</v>
      </c>
      <c r="J28" s="3" t="s">
        <v>119</v>
      </c>
      <c r="K28" s="3" t="s">
        <v>28</v>
      </c>
      <c r="L28" s="3" t="s">
        <v>120</v>
      </c>
      <c r="M28" s="6">
        <v>10873379.210000001</v>
      </c>
      <c r="N28" s="4" t="s">
        <v>121</v>
      </c>
      <c r="O28" s="3" t="s">
        <v>122</v>
      </c>
      <c r="P28" s="4" t="s">
        <v>121</v>
      </c>
      <c r="Q28" s="6">
        <v>10873379.210000001</v>
      </c>
      <c r="R28" s="6">
        <v>10873379.210000001</v>
      </c>
      <c r="S28" s="3" t="s">
        <v>74</v>
      </c>
      <c r="T28" s="4" t="s">
        <v>117</v>
      </c>
      <c r="U28" s="3" t="s">
        <v>123</v>
      </c>
      <c r="V28" s="3" t="s">
        <v>25</v>
      </c>
      <c r="W28" s="3" t="s">
        <v>30</v>
      </c>
      <c r="X28" s="6">
        <v>10873379.210000001</v>
      </c>
      <c r="Y28" s="2" t="s">
        <v>343</v>
      </c>
      <c r="Z28" t="s">
        <v>121</v>
      </c>
      <c r="AA28" t="s">
        <v>269</v>
      </c>
      <c r="AB28" s="12">
        <v>-10873379.210000001</v>
      </c>
      <c r="AC28" s="13">
        <f t="shared" si="1"/>
        <v>0</v>
      </c>
    </row>
    <row r="29" spans="1:29">
      <c r="A29" s="3" t="s">
        <v>23</v>
      </c>
      <c r="B29" s="3" t="s">
        <v>24</v>
      </c>
      <c r="C29" s="3"/>
      <c r="D29" s="3" t="s">
        <v>25</v>
      </c>
      <c r="E29" s="4" t="s">
        <v>156</v>
      </c>
      <c r="F29" s="3" t="s">
        <v>157</v>
      </c>
      <c r="G29" s="5">
        <v>1</v>
      </c>
      <c r="H29" s="3" t="s">
        <v>26</v>
      </c>
      <c r="I29" s="3" t="s">
        <v>73</v>
      </c>
      <c r="J29" s="3" t="s">
        <v>158</v>
      </c>
      <c r="K29" s="3" t="s">
        <v>28</v>
      </c>
      <c r="L29" s="3" t="s">
        <v>159</v>
      </c>
      <c r="M29" s="6">
        <v>11623127.6</v>
      </c>
      <c r="N29" s="4" t="s">
        <v>160</v>
      </c>
      <c r="O29" s="3" t="s">
        <v>161</v>
      </c>
      <c r="P29" s="4" t="s">
        <v>160</v>
      </c>
      <c r="Q29" s="6">
        <v>11623127.6</v>
      </c>
      <c r="R29" s="6">
        <v>11623127.6</v>
      </c>
      <c r="S29" s="3" t="s">
        <v>74</v>
      </c>
      <c r="T29" s="4" t="s">
        <v>156</v>
      </c>
      <c r="U29" s="3" t="s">
        <v>162</v>
      </c>
      <c r="V29" s="3" t="s">
        <v>25</v>
      </c>
      <c r="W29" s="3" t="s">
        <v>30</v>
      </c>
      <c r="X29" s="6">
        <v>11623127.6</v>
      </c>
      <c r="Y29" s="2" t="s">
        <v>343</v>
      </c>
      <c r="Z29" t="s">
        <v>160</v>
      </c>
      <c r="AA29" t="s">
        <v>274</v>
      </c>
      <c r="AB29" s="12">
        <v>-11623127.6</v>
      </c>
      <c r="AC29" s="13">
        <f t="shared" si="1"/>
        <v>0</v>
      </c>
    </row>
    <row r="30" spans="1:29">
      <c r="A30" s="3" t="s">
        <v>23</v>
      </c>
      <c r="B30" s="3" t="s">
        <v>24</v>
      </c>
      <c r="C30" s="3"/>
      <c r="D30" s="3" t="s">
        <v>25</v>
      </c>
      <c r="E30" s="4" t="s">
        <v>142</v>
      </c>
      <c r="F30" s="3" t="s">
        <v>143</v>
      </c>
      <c r="G30" s="5">
        <v>1</v>
      </c>
      <c r="H30" s="3" t="s">
        <v>26</v>
      </c>
      <c r="I30" s="3" t="s">
        <v>73</v>
      </c>
      <c r="J30" s="3" t="s">
        <v>144</v>
      </c>
      <c r="K30" s="3" t="s">
        <v>28</v>
      </c>
      <c r="L30" s="3" t="s">
        <v>145</v>
      </c>
      <c r="M30" s="6">
        <v>11137127.32</v>
      </c>
      <c r="N30" s="4" t="s">
        <v>146</v>
      </c>
      <c r="O30" s="3" t="s">
        <v>147</v>
      </c>
      <c r="P30" s="4" t="s">
        <v>146</v>
      </c>
      <c r="Q30" s="6">
        <v>11137127.32</v>
      </c>
      <c r="R30" s="6">
        <v>11137127.32</v>
      </c>
      <c r="S30" s="3" t="s">
        <v>74</v>
      </c>
      <c r="T30" s="4" t="s">
        <v>142</v>
      </c>
      <c r="U30" s="3" t="s">
        <v>148</v>
      </c>
      <c r="V30" s="3" t="s">
        <v>25</v>
      </c>
      <c r="W30" s="3" t="s">
        <v>30</v>
      </c>
      <c r="X30" s="6">
        <v>11137127.32</v>
      </c>
      <c r="Y30" s="2" t="s">
        <v>343</v>
      </c>
      <c r="Z30" s="2" t="s">
        <v>146</v>
      </c>
      <c r="AA30" s="2" t="s">
        <v>279</v>
      </c>
      <c r="AB30" s="13">
        <v>-11137127.32</v>
      </c>
      <c r="AC30" s="13">
        <f t="shared" si="1"/>
        <v>0</v>
      </c>
    </row>
    <row r="31" spans="1:29">
      <c r="A31" s="3" t="s">
        <v>23</v>
      </c>
      <c r="B31" s="3" t="s">
        <v>24</v>
      </c>
      <c r="C31" s="3"/>
      <c r="D31" s="3" t="s">
        <v>25</v>
      </c>
      <c r="E31" s="4" t="s">
        <v>42</v>
      </c>
      <c r="F31" s="3" t="s">
        <v>182</v>
      </c>
      <c r="G31" s="5">
        <v>1</v>
      </c>
      <c r="H31" s="3" t="s">
        <v>26</v>
      </c>
      <c r="I31" s="3" t="s">
        <v>73</v>
      </c>
      <c r="J31" s="3" t="s">
        <v>183</v>
      </c>
      <c r="K31" s="3" t="s">
        <v>28</v>
      </c>
      <c r="L31" s="3" t="s">
        <v>184</v>
      </c>
      <c r="M31" s="6">
        <v>11285376.060000001</v>
      </c>
      <c r="N31" s="4" t="s">
        <v>185</v>
      </c>
      <c r="O31" s="3" t="s">
        <v>186</v>
      </c>
      <c r="P31" s="4" t="s">
        <v>185</v>
      </c>
      <c r="Q31" s="6">
        <v>11285376.060000001</v>
      </c>
      <c r="R31" s="6">
        <v>11285376.060000001</v>
      </c>
      <c r="S31" s="3" t="s">
        <v>74</v>
      </c>
      <c r="T31" s="4" t="s">
        <v>42</v>
      </c>
      <c r="U31" s="3" t="s">
        <v>187</v>
      </c>
      <c r="V31" s="3" t="s">
        <v>25</v>
      </c>
      <c r="W31" s="3" t="s">
        <v>30</v>
      </c>
      <c r="X31" s="6">
        <v>11285376.060000001</v>
      </c>
      <c r="Y31" s="2" t="s">
        <v>343</v>
      </c>
      <c r="Z31" s="2" t="s">
        <v>185</v>
      </c>
      <c r="AA31" s="2" t="s">
        <v>185</v>
      </c>
      <c r="AB31" s="13">
        <v>-11285376.060000001</v>
      </c>
      <c r="AC31" s="13">
        <f t="shared" si="1"/>
        <v>0</v>
      </c>
    </row>
    <row r="32" spans="1:29">
      <c r="A32" s="3" t="s">
        <v>23</v>
      </c>
      <c r="B32" s="3" t="s">
        <v>24</v>
      </c>
      <c r="C32" s="3"/>
      <c r="D32" s="3" t="s">
        <v>25</v>
      </c>
      <c r="E32" s="4" t="s">
        <v>195</v>
      </c>
      <c r="F32" s="3" t="s">
        <v>196</v>
      </c>
      <c r="G32" s="5">
        <v>1</v>
      </c>
      <c r="H32" s="3" t="s">
        <v>26</v>
      </c>
      <c r="I32" s="3" t="s">
        <v>73</v>
      </c>
      <c r="J32" s="3" t="s">
        <v>197</v>
      </c>
      <c r="K32" s="3" t="s">
        <v>28</v>
      </c>
      <c r="L32" s="3" t="s">
        <v>198</v>
      </c>
      <c r="M32" s="6">
        <v>11191194.810000001</v>
      </c>
      <c r="N32" s="4" t="s">
        <v>199</v>
      </c>
      <c r="O32" s="3" t="s">
        <v>200</v>
      </c>
      <c r="P32" s="4" t="s">
        <v>199</v>
      </c>
      <c r="Q32" s="6">
        <v>11191194.810000001</v>
      </c>
      <c r="R32" s="6">
        <v>11191194.810000001</v>
      </c>
      <c r="S32" s="3" t="s">
        <v>74</v>
      </c>
      <c r="T32" s="4" t="s">
        <v>195</v>
      </c>
      <c r="U32" s="3" t="s">
        <v>201</v>
      </c>
      <c r="V32" s="3" t="s">
        <v>25</v>
      </c>
      <c r="W32" s="3" t="s">
        <v>30</v>
      </c>
      <c r="X32" s="6">
        <v>11191194.810000001</v>
      </c>
      <c r="Y32" s="2" t="s">
        <v>343</v>
      </c>
      <c r="Z32" s="2" t="s">
        <v>199</v>
      </c>
      <c r="AA32" s="2" t="s">
        <v>86</v>
      </c>
      <c r="AB32" s="13">
        <v>-11191194.810000001</v>
      </c>
      <c r="AC32" s="13">
        <f t="shared" si="1"/>
        <v>0</v>
      </c>
    </row>
    <row r="33" spans="1:29">
      <c r="A33" s="3" t="s">
        <v>23</v>
      </c>
      <c r="B33" s="3" t="s">
        <v>24</v>
      </c>
      <c r="C33" s="3"/>
      <c r="D33" s="3" t="s">
        <v>25</v>
      </c>
      <c r="E33" s="4" t="s">
        <v>136</v>
      </c>
      <c r="F33" s="3" t="s">
        <v>137</v>
      </c>
      <c r="G33" s="5">
        <v>1</v>
      </c>
      <c r="H33" s="3" t="s">
        <v>26</v>
      </c>
      <c r="I33" s="3" t="s">
        <v>73</v>
      </c>
      <c r="J33" s="3" t="s">
        <v>138</v>
      </c>
      <c r="K33" s="3" t="s">
        <v>28</v>
      </c>
      <c r="L33" s="3" t="s">
        <v>139</v>
      </c>
      <c r="M33" s="6">
        <v>11869473.800000001</v>
      </c>
      <c r="N33" s="4" t="s">
        <v>49</v>
      </c>
      <c r="O33" s="3" t="s">
        <v>140</v>
      </c>
      <c r="P33" s="4" t="s">
        <v>49</v>
      </c>
      <c r="Q33" s="6">
        <v>11869473.800000001</v>
      </c>
      <c r="R33" s="6">
        <v>11869473.800000001</v>
      </c>
      <c r="S33" s="3" t="s">
        <v>74</v>
      </c>
      <c r="T33" s="4" t="s">
        <v>136</v>
      </c>
      <c r="U33" s="3" t="s">
        <v>141</v>
      </c>
      <c r="V33" s="3" t="s">
        <v>25</v>
      </c>
      <c r="W33" s="3" t="s">
        <v>30</v>
      </c>
      <c r="X33" s="6">
        <v>11869473.800000001</v>
      </c>
      <c r="Y33" s="2" t="s">
        <v>343</v>
      </c>
      <c r="Z33" s="2" t="s">
        <v>49</v>
      </c>
      <c r="AA33" s="2" t="s">
        <v>289</v>
      </c>
      <c r="AB33" s="13">
        <v>-11869473.800000001</v>
      </c>
      <c r="AC33" s="13">
        <f t="shared" si="1"/>
        <v>0</v>
      </c>
    </row>
    <row r="34" spans="1:29">
      <c r="A34" s="3" t="s">
        <v>23</v>
      </c>
      <c r="B34" s="3" t="s">
        <v>24</v>
      </c>
      <c r="C34" s="3"/>
      <c r="D34" s="3" t="s">
        <v>25</v>
      </c>
      <c r="E34" s="4" t="s">
        <v>89</v>
      </c>
      <c r="F34" s="3" t="s">
        <v>90</v>
      </c>
      <c r="G34" s="5">
        <v>1</v>
      </c>
      <c r="H34" s="3" t="s">
        <v>26</v>
      </c>
      <c r="I34" s="3" t="s">
        <v>73</v>
      </c>
      <c r="J34" s="3" t="s">
        <v>177</v>
      </c>
      <c r="K34" s="3" t="s">
        <v>28</v>
      </c>
      <c r="L34" s="3" t="s">
        <v>178</v>
      </c>
      <c r="M34" s="6">
        <v>10994031.77</v>
      </c>
      <c r="N34" s="4" t="s">
        <v>179</v>
      </c>
      <c r="O34" s="3" t="s">
        <v>180</v>
      </c>
      <c r="P34" s="4" t="s">
        <v>179</v>
      </c>
      <c r="Q34" s="6">
        <v>10994031.77</v>
      </c>
      <c r="R34" s="6">
        <v>10994031.77</v>
      </c>
      <c r="S34" s="3" t="s">
        <v>74</v>
      </c>
      <c r="T34" s="4" t="s">
        <v>89</v>
      </c>
      <c r="U34" s="3" t="s">
        <v>181</v>
      </c>
      <c r="V34" s="3" t="s">
        <v>25</v>
      </c>
      <c r="W34" s="3" t="s">
        <v>30</v>
      </c>
      <c r="X34" s="6">
        <v>10994031.77</v>
      </c>
      <c r="Y34" s="2" t="s">
        <v>343</v>
      </c>
      <c r="Z34" s="2" t="s">
        <v>179</v>
      </c>
      <c r="AA34" s="2" t="s">
        <v>93</v>
      </c>
      <c r="AB34" s="13">
        <v>-10994031.77</v>
      </c>
      <c r="AC34" s="13">
        <f t="shared" si="1"/>
        <v>0</v>
      </c>
    </row>
    <row r="35" spans="1:29">
      <c r="A35" s="3" t="s">
        <v>23</v>
      </c>
      <c r="B35" s="3" t="s">
        <v>24</v>
      </c>
      <c r="C35" s="3"/>
      <c r="D35" s="3" t="s">
        <v>25</v>
      </c>
      <c r="E35" s="4" t="s">
        <v>52</v>
      </c>
      <c r="F35" s="3" t="s">
        <v>53</v>
      </c>
      <c r="G35" s="5">
        <v>1</v>
      </c>
      <c r="H35" s="3" t="s">
        <v>26</v>
      </c>
      <c r="I35" s="3" t="s">
        <v>73</v>
      </c>
      <c r="J35" s="3" t="s">
        <v>131</v>
      </c>
      <c r="K35" s="3" t="s">
        <v>28</v>
      </c>
      <c r="L35" s="3" t="s">
        <v>132</v>
      </c>
      <c r="M35" s="6">
        <v>10689248.66</v>
      </c>
      <c r="N35" s="4" t="s">
        <v>133</v>
      </c>
      <c r="O35" s="3" t="s">
        <v>134</v>
      </c>
      <c r="P35" s="4" t="s">
        <v>133</v>
      </c>
      <c r="Q35" s="6">
        <v>10689248.66</v>
      </c>
      <c r="R35" s="6">
        <v>10689248.66</v>
      </c>
      <c r="S35" s="3" t="s">
        <v>74</v>
      </c>
      <c r="T35" s="4" t="s">
        <v>52</v>
      </c>
      <c r="U35" s="3" t="s">
        <v>135</v>
      </c>
      <c r="V35" s="3" t="s">
        <v>25</v>
      </c>
      <c r="W35" s="3" t="s">
        <v>30</v>
      </c>
      <c r="X35" s="6">
        <v>10689248.66</v>
      </c>
      <c r="Y35" s="2" t="s">
        <v>343</v>
      </c>
      <c r="Z35" s="2" t="s">
        <v>133</v>
      </c>
      <c r="AA35" s="2" t="s">
        <v>298</v>
      </c>
      <c r="AB35" s="13">
        <v>-10689248.66</v>
      </c>
      <c r="AC35" s="13">
        <f t="shared" si="1"/>
        <v>0</v>
      </c>
    </row>
    <row r="36" spans="1:29">
      <c r="A36" s="3" t="s">
        <v>23</v>
      </c>
      <c r="B36" s="3" t="s">
        <v>24</v>
      </c>
      <c r="C36" s="3"/>
      <c r="D36" s="3" t="s">
        <v>25</v>
      </c>
      <c r="E36" s="4" t="s">
        <v>170</v>
      </c>
      <c r="F36" s="3" t="s">
        <v>171</v>
      </c>
      <c r="G36" s="5">
        <v>1</v>
      </c>
      <c r="H36" s="3" t="s">
        <v>26</v>
      </c>
      <c r="I36" s="3" t="s">
        <v>73</v>
      </c>
      <c r="J36" s="3" t="s">
        <v>172</v>
      </c>
      <c r="K36" s="3" t="s">
        <v>28</v>
      </c>
      <c r="L36" s="3" t="s">
        <v>173</v>
      </c>
      <c r="M36" s="6">
        <v>10948801.84</v>
      </c>
      <c r="N36" s="4" t="s">
        <v>174</v>
      </c>
      <c r="O36" s="3" t="s">
        <v>175</v>
      </c>
      <c r="P36" s="4" t="s">
        <v>174</v>
      </c>
      <c r="Q36" s="6">
        <v>10948801.84</v>
      </c>
      <c r="R36" s="6">
        <v>10948801.84</v>
      </c>
      <c r="S36" s="3" t="s">
        <v>74</v>
      </c>
      <c r="T36" s="4" t="s">
        <v>170</v>
      </c>
      <c r="U36" s="3" t="s">
        <v>176</v>
      </c>
      <c r="V36" s="3" t="s">
        <v>25</v>
      </c>
      <c r="W36" s="3" t="s">
        <v>30</v>
      </c>
      <c r="X36" s="6">
        <v>10948801.84</v>
      </c>
      <c r="Y36" s="2" t="s">
        <v>343</v>
      </c>
      <c r="Z36" s="2" t="s">
        <v>174</v>
      </c>
      <c r="AA36" s="2" t="s">
        <v>96</v>
      </c>
      <c r="AB36" s="13">
        <v>-10948801.84</v>
      </c>
      <c r="AC36" s="13">
        <f t="shared" si="1"/>
        <v>0</v>
      </c>
    </row>
    <row r="37" spans="1:29">
      <c r="A37" s="3" t="s">
        <v>23</v>
      </c>
      <c r="B37" s="3" t="s">
        <v>24</v>
      </c>
      <c r="C37" s="3"/>
      <c r="D37" s="3" t="s">
        <v>25</v>
      </c>
      <c r="E37" s="4" t="s">
        <v>124</v>
      </c>
      <c r="F37" s="3" t="s">
        <v>125</v>
      </c>
      <c r="G37" s="5">
        <v>1</v>
      </c>
      <c r="H37" s="3" t="s">
        <v>26</v>
      </c>
      <c r="I37" s="3" t="s">
        <v>73</v>
      </c>
      <c r="J37" s="3" t="s">
        <v>126</v>
      </c>
      <c r="K37" s="3" t="s">
        <v>28</v>
      </c>
      <c r="L37" s="3" t="s">
        <v>127</v>
      </c>
      <c r="M37" s="6">
        <v>10037275.050000001</v>
      </c>
      <c r="N37" s="4" t="s">
        <v>128</v>
      </c>
      <c r="O37" s="3" t="s">
        <v>129</v>
      </c>
      <c r="P37" s="4" t="s">
        <v>128</v>
      </c>
      <c r="Q37" s="6">
        <v>10037275.050000001</v>
      </c>
      <c r="R37" s="6">
        <v>10037275.050000001</v>
      </c>
      <c r="S37" s="3" t="s">
        <v>74</v>
      </c>
      <c r="T37" s="4" t="s">
        <v>124</v>
      </c>
      <c r="U37" s="3" t="s">
        <v>130</v>
      </c>
      <c r="V37" s="3" t="s">
        <v>25</v>
      </c>
      <c r="W37" s="3" t="s">
        <v>30</v>
      </c>
      <c r="X37" s="6">
        <v>10037275.050000001</v>
      </c>
      <c r="Y37" s="2" t="s">
        <v>343</v>
      </c>
      <c r="Z37" s="2" t="s">
        <v>128</v>
      </c>
      <c r="AA37" s="2" t="s">
        <v>128</v>
      </c>
      <c r="AB37" s="13">
        <v>-10037275.050000001</v>
      </c>
      <c r="AC37" s="13">
        <f t="shared" si="1"/>
        <v>0</v>
      </c>
    </row>
    <row r="38" spans="1:29">
      <c r="A38" s="3" t="s">
        <v>23</v>
      </c>
      <c r="B38" s="3" t="s">
        <v>24</v>
      </c>
      <c r="C38" s="3"/>
      <c r="D38" s="3" t="s">
        <v>25</v>
      </c>
      <c r="E38" s="4" t="s">
        <v>163</v>
      </c>
      <c r="F38" s="3" t="s">
        <v>164</v>
      </c>
      <c r="G38" s="5">
        <v>1</v>
      </c>
      <c r="H38" s="3" t="s">
        <v>26</v>
      </c>
      <c r="I38" s="3" t="s">
        <v>73</v>
      </c>
      <c r="J38" s="3" t="s">
        <v>165</v>
      </c>
      <c r="K38" s="3" t="s">
        <v>28</v>
      </c>
      <c r="L38" s="3" t="s">
        <v>166</v>
      </c>
      <c r="M38" s="6">
        <v>10206083.630000001</v>
      </c>
      <c r="N38" s="4" t="s">
        <v>167</v>
      </c>
      <c r="O38" s="3" t="s">
        <v>168</v>
      </c>
      <c r="P38" s="4" t="s">
        <v>167</v>
      </c>
      <c r="Q38" s="6">
        <v>10206083.630000001</v>
      </c>
      <c r="R38" s="6">
        <v>10206083.630000001</v>
      </c>
      <c r="S38" s="3" t="s">
        <v>74</v>
      </c>
      <c r="T38" s="4" t="s">
        <v>163</v>
      </c>
      <c r="U38" s="3" t="s">
        <v>169</v>
      </c>
      <c r="V38" s="3" t="s">
        <v>25</v>
      </c>
      <c r="W38" s="3" t="s">
        <v>30</v>
      </c>
      <c r="X38" s="6">
        <v>10206083.630000001</v>
      </c>
      <c r="Y38" s="2" t="s">
        <v>343</v>
      </c>
      <c r="Z38" s="2" t="s">
        <v>167</v>
      </c>
      <c r="AA38" s="2" t="s">
        <v>103</v>
      </c>
      <c r="AB38" s="13">
        <v>-10206083.630000001</v>
      </c>
      <c r="AC38" s="13">
        <f t="shared" si="1"/>
        <v>0</v>
      </c>
    </row>
    <row r="39" spans="1:29">
      <c r="A39" s="3" t="s">
        <v>23</v>
      </c>
      <c r="B39" s="3" t="s">
        <v>24</v>
      </c>
      <c r="C39" s="3"/>
      <c r="D39" s="3" t="s">
        <v>25</v>
      </c>
      <c r="E39" s="4" t="s">
        <v>149</v>
      </c>
      <c r="F39" s="3" t="s">
        <v>150</v>
      </c>
      <c r="G39" s="5">
        <v>1</v>
      </c>
      <c r="H39" s="3" t="s">
        <v>26</v>
      </c>
      <c r="I39" s="3" t="s">
        <v>73</v>
      </c>
      <c r="J39" s="3" t="s">
        <v>151</v>
      </c>
      <c r="K39" s="3" t="s">
        <v>28</v>
      </c>
      <c r="L39" s="3" t="s">
        <v>152</v>
      </c>
      <c r="M39" s="6">
        <v>9921805.5</v>
      </c>
      <c r="N39" s="4" t="s">
        <v>153</v>
      </c>
      <c r="O39" s="3" t="s">
        <v>154</v>
      </c>
      <c r="P39" s="4" t="s">
        <v>153</v>
      </c>
      <c r="Q39" s="6">
        <v>9921805.5</v>
      </c>
      <c r="R39" s="6">
        <v>9921805.5</v>
      </c>
      <c r="S39" s="3" t="s">
        <v>74</v>
      </c>
      <c r="T39" s="4" t="s">
        <v>149</v>
      </c>
      <c r="U39" s="3" t="s">
        <v>155</v>
      </c>
      <c r="V39" s="3" t="s">
        <v>25</v>
      </c>
      <c r="W39" s="3" t="s">
        <v>30</v>
      </c>
      <c r="X39" s="6">
        <v>9921805.5</v>
      </c>
      <c r="Y39" s="2" t="s">
        <v>343</v>
      </c>
      <c r="Z39" s="2" t="s">
        <v>153</v>
      </c>
      <c r="AA39" s="2" t="s">
        <v>258</v>
      </c>
      <c r="AB39" s="13">
        <v>-9921805.5</v>
      </c>
      <c r="AC39" s="13">
        <f t="shared" si="1"/>
        <v>0</v>
      </c>
    </row>
    <row r="40" spans="1:29" ht="25.5">
      <c r="A40" s="3" t="s">
        <v>23</v>
      </c>
      <c r="B40" s="3" t="s">
        <v>24</v>
      </c>
      <c r="C40" s="3"/>
      <c r="D40" s="3" t="s">
        <v>25</v>
      </c>
      <c r="E40" s="4" t="s">
        <v>188</v>
      </c>
      <c r="F40" s="3" t="s">
        <v>189</v>
      </c>
      <c r="G40" s="5">
        <v>1</v>
      </c>
      <c r="H40" s="3" t="s">
        <v>26</v>
      </c>
      <c r="I40" s="3" t="s">
        <v>73</v>
      </c>
      <c r="J40" s="3" t="s">
        <v>190</v>
      </c>
      <c r="K40" s="3" t="s">
        <v>28</v>
      </c>
      <c r="L40" s="3" t="s">
        <v>191</v>
      </c>
      <c r="M40" s="6">
        <v>10156770.289999999</v>
      </c>
      <c r="N40" s="4" t="s">
        <v>192</v>
      </c>
      <c r="O40" s="3" t="s">
        <v>193</v>
      </c>
      <c r="P40" s="4" t="s">
        <v>192</v>
      </c>
      <c r="Q40" s="6">
        <v>10156770.289999999</v>
      </c>
      <c r="R40" s="6">
        <v>10156770.289999999</v>
      </c>
      <c r="S40" s="3" t="s">
        <v>74</v>
      </c>
      <c r="T40" s="4" t="s">
        <v>188</v>
      </c>
      <c r="U40" s="3" t="s">
        <v>194</v>
      </c>
      <c r="V40" s="3" t="s">
        <v>25</v>
      </c>
      <c r="W40" s="3" t="s">
        <v>30</v>
      </c>
      <c r="X40" s="6">
        <v>10156770.289999999</v>
      </c>
      <c r="Y40" s="2" t="s">
        <v>343</v>
      </c>
      <c r="Z40" s="18" t="s">
        <v>543</v>
      </c>
      <c r="AA40" s="18" t="s">
        <v>543</v>
      </c>
      <c r="AB40" s="13">
        <v>-10156770.289999999</v>
      </c>
      <c r="AC40" s="13">
        <f t="shared" si="1"/>
        <v>0</v>
      </c>
    </row>
    <row r="41" spans="1:29">
      <c r="A41" s="3" t="s">
        <v>23</v>
      </c>
      <c r="B41" s="3" t="s">
        <v>24</v>
      </c>
      <c r="C41" s="3"/>
      <c r="D41" s="3" t="s">
        <v>25</v>
      </c>
      <c r="E41" s="4" t="s">
        <v>560</v>
      </c>
      <c r="F41" s="3" t="s">
        <v>561</v>
      </c>
      <c r="G41" s="5">
        <v>1</v>
      </c>
      <c r="H41" s="3" t="s">
        <v>26</v>
      </c>
      <c r="I41" s="3" t="s">
        <v>73</v>
      </c>
      <c r="J41" s="3" t="s">
        <v>562</v>
      </c>
      <c r="K41" s="3" t="s">
        <v>28</v>
      </c>
      <c r="L41" s="3" t="s">
        <v>563</v>
      </c>
      <c r="M41" s="6">
        <v>10211913.109999999</v>
      </c>
      <c r="N41" s="4" t="s">
        <v>557</v>
      </c>
      <c r="O41" s="3" t="s">
        <v>564</v>
      </c>
      <c r="P41" s="4" t="s">
        <v>557</v>
      </c>
      <c r="Q41" s="6">
        <v>10211913.109999999</v>
      </c>
      <c r="R41" s="6">
        <v>10211913.109999999</v>
      </c>
      <c r="S41" s="3" t="s">
        <v>74</v>
      </c>
      <c r="T41" s="4" t="s">
        <v>560</v>
      </c>
      <c r="U41" s="3" t="s">
        <v>565</v>
      </c>
      <c r="V41" s="3" t="s">
        <v>25</v>
      </c>
      <c r="W41" s="3" t="s">
        <v>30</v>
      </c>
      <c r="X41" s="6">
        <v>10211913.109999999</v>
      </c>
      <c r="Y41" s="2" t="s">
        <v>343</v>
      </c>
      <c r="Z41" s="2" t="s">
        <v>557</v>
      </c>
      <c r="AA41" s="2" t="s">
        <v>568</v>
      </c>
      <c r="AB41" s="13">
        <v>-10211913.109999999</v>
      </c>
      <c r="AC41" s="13">
        <f t="shared" si="1"/>
        <v>0</v>
      </c>
    </row>
    <row r="42" spans="1:29">
      <c r="A42" s="3" t="s">
        <v>23</v>
      </c>
      <c r="B42" s="3" t="s">
        <v>24</v>
      </c>
      <c r="C42" s="3"/>
      <c r="D42" s="3" t="s">
        <v>25</v>
      </c>
      <c r="E42" s="4" t="s">
        <v>582</v>
      </c>
      <c r="F42" s="3" t="s">
        <v>583</v>
      </c>
      <c r="G42" s="5">
        <v>1</v>
      </c>
      <c r="H42" s="3" t="s">
        <v>26</v>
      </c>
      <c r="I42" s="3" t="s">
        <v>73</v>
      </c>
      <c r="J42" s="3" t="s">
        <v>584</v>
      </c>
      <c r="K42" s="3" t="s">
        <v>28</v>
      </c>
      <c r="L42" s="3" t="s">
        <v>585</v>
      </c>
      <c r="M42" s="6">
        <v>11880743.49</v>
      </c>
      <c r="N42" s="4" t="s">
        <v>586</v>
      </c>
      <c r="O42" s="3" t="s">
        <v>587</v>
      </c>
      <c r="P42" s="4" t="s">
        <v>586</v>
      </c>
      <c r="Q42" s="6">
        <v>11880743.49</v>
      </c>
      <c r="R42" s="6">
        <v>11880743.49</v>
      </c>
      <c r="S42" s="3" t="s">
        <v>74</v>
      </c>
      <c r="T42" s="4" t="s">
        <v>582</v>
      </c>
      <c r="U42" s="3" t="s">
        <v>588</v>
      </c>
      <c r="V42" s="3" t="s">
        <v>25</v>
      </c>
      <c r="W42" s="3" t="s">
        <v>30</v>
      </c>
      <c r="X42" s="6">
        <v>11880743.49</v>
      </c>
      <c r="Y42" s="2" t="s">
        <v>343</v>
      </c>
      <c r="Z42" s="2" t="s">
        <v>586</v>
      </c>
      <c r="AA42" s="2" t="s">
        <v>586</v>
      </c>
      <c r="AB42" s="13">
        <v>-11880743.49</v>
      </c>
      <c r="AC42" s="13">
        <f t="shared" si="1"/>
        <v>0</v>
      </c>
    </row>
    <row r="43" spans="1:29">
      <c r="A43" s="3" t="s">
        <v>23</v>
      </c>
      <c r="B43" s="3" t="s">
        <v>24</v>
      </c>
      <c r="C43" s="3"/>
      <c r="D43" s="3" t="s">
        <v>25</v>
      </c>
      <c r="E43" s="4" t="s">
        <v>607</v>
      </c>
      <c r="F43" s="3" t="s">
        <v>608</v>
      </c>
      <c r="G43" s="5">
        <v>1</v>
      </c>
      <c r="H43" s="3" t="s">
        <v>26</v>
      </c>
      <c r="I43" s="3" t="s">
        <v>73</v>
      </c>
      <c r="J43" s="3" t="s">
        <v>609</v>
      </c>
      <c r="K43" s="3" t="s">
        <v>28</v>
      </c>
      <c r="L43" s="3" t="s">
        <v>610</v>
      </c>
      <c r="M43" s="6">
        <v>10304339.880000001</v>
      </c>
      <c r="N43" s="4" t="s">
        <v>607</v>
      </c>
      <c r="O43" s="3" t="s">
        <v>611</v>
      </c>
      <c r="P43" s="4" t="s">
        <v>607</v>
      </c>
      <c r="Q43" s="6">
        <v>10304339.880000001</v>
      </c>
      <c r="R43" s="6">
        <v>10304339.880000001</v>
      </c>
      <c r="S43" s="3" t="s">
        <v>74</v>
      </c>
      <c r="T43" s="4" t="s">
        <v>598</v>
      </c>
      <c r="U43" s="3" t="s">
        <v>612</v>
      </c>
      <c r="V43" s="3" t="s">
        <v>25</v>
      </c>
      <c r="W43" s="3" t="s">
        <v>30</v>
      </c>
      <c r="X43" s="6">
        <v>10304339.880000001</v>
      </c>
      <c r="Y43" s="2" t="s">
        <v>343</v>
      </c>
      <c r="Z43" s="2" t="s">
        <v>607</v>
      </c>
      <c r="AA43" s="2" t="s">
        <v>604</v>
      </c>
      <c r="AB43" s="13">
        <v>-10304339.880000001</v>
      </c>
      <c r="AC43" s="13">
        <f t="shared" si="1"/>
        <v>0</v>
      </c>
    </row>
    <row r="44" spans="1:29">
      <c r="A44" s="3" t="s">
        <v>23</v>
      </c>
      <c r="B44" s="3" t="s">
        <v>24</v>
      </c>
      <c r="C44" s="3"/>
      <c r="D44" s="3" t="s">
        <v>25</v>
      </c>
      <c r="E44" s="4" t="s">
        <v>629</v>
      </c>
      <c r="F44" s="3" t="s">
        <v>630</v>
      </c>
      <c r="G44" s="5">
        <v>1</v>
      </c>
      <c r="H44" s="3" t="s">
        <v>26</v>
      </c>
      <c r="I44" s="3" t="s">
        <v>73</v>
      </c>
      <c r="J44" s="3" t="s">
        <v>631</v>
      </c>
      <c r="K44" s="3" t="s">
        <v>28</v>
      </c>
      <c r="L44" s="3" t="s">
        <v>632</v>
      </c>
      <c r="M44" s="6">
        <v>9554917.6699999999</v>
      </c>
      <c r="N44" s="4" t="s">
        <v>622</v>
      </c>
      <c r="O44" s="3" t="s">
        <v>633</v>
      </c>
      <c r="P44" s="4" t="s">
        <v>622</v>
      </c>
      <c r="Q44" s="6">
        <v>9554917.6699999999</v>
      </c>
      <c r="R44" s="6">
        <v>9554917.6699999999</v>
      </c>
      <c r="S44" s="3" t="s">
        <v>74</v>
      </c>
      <c r="T44" s="4" t="s">
        <v>629</v>
      </c>
      <c r="U44" s="3" t="s">
        <v>634</v>
      </c>
      <c r="V44" s="3" t="s">
        <v>25</v>
      </c>
      <c r="W44" s="3" t="s">
        <v>30</v>
      </c>
      <c r="X44" s="6">
        <v>9554917.6699999999</v>
      </c>
      <c r="Y44" s="2" t="s">
        <v>343</v>
      </c>
      <c r="Z44" s="2" t="s">
        <v>622</v>
      </c>
      <c r="AA44" s="2" t="s">
        <v>637</v>
      </c>
      <c r="AB44" s="13">
        <v>-9554917.6699999999</v>
      </c>
      <c r="AC44" s="13">
        <f t="shared" si="1"/>
        <v>0</v>
      </c>
    </row>
    <row r="45" spans="1:29">
      <c r="A45" s="3" t="s">
        <v>23</v>
      </c>
      <c r="B45" s="3" t="s">
        <v>24</v>
      </c>
      <c r="C45" s="3"/>
      <c r="D45" s="3" t="s">
        <v>25</v>
      </c>
      <c r="E45" s="4" t="s">
        <v>644</v>
      </c>
      <c r="F45" s="3" t="s">
        <v>647</v>
      </c>
      <c r="G45" s="5">
        <v>1</v>
      </c>
      <c r="H45" s="3" t="s">
        <v>26</v>
      </c>
      <c r="I45" s="3" t="s">
        <v>73</v>
      </c>
      <c r="J45" s="3" t="s">
        <v>648</v>
      </c>
      <c r="K45" s="3" t="s">
        <v>28</v>
      </c>
      <c r="L45" s="3" t="s">
        <v>649</v>
      </c>
      <c r="M45" s="6">
        <v>9409263.1799999997</v>
      </c>
      <c r="N45" s="4" t="s">
        <v>650</v>
      </c>
      <c r="O45" s="3" t="s">
        <v>651</v>
      </c>
      <c r="P45" s="4" t="s">
        <v>650</v>
      </c>
      <c r="Q45" s="6">
        <v>9409263.1799999997</v>
      </c>
      <c r="R45" s="6">
        <v>9409263.1799999997</v>
      </c>
      <c r="S45" s="3" t="s">
        <v>74</v>
      </c>
      <c r="T45" s="4" t="s">
        <v>644</v>
      </c>
      <c r="U45" s="3" t="s">
        <v>652</v>
      </c>
      <c r="V45" s="3" t="s">
        <v>25</v>
      </c>
      <c r="W45" s="3" t="s">
        <v>30</v>
      </c>
      <c r="X45" s="6">
        <v>9409263.1799999997</v>
      </c>
      <c r="Y45" s="2" t="s">
        <v>343</v>
      </c>
      <c r="Z45" s="2" t="s">
        <v>650</v>
      </c>
      <c r="AA45" s="2" t="s">
        <v>644</v>
      </c>
      <c r="AB45" s="13">
        <v>-9409263.1799999997</v>
      </c>
      <c r="AC45" s="13">
        <f t="shared" si="1"/>
        <v>0</v>
      </c>
    </row>
    <row r="46" spans="1:29">
      <c r="A46" s="3" t="s">
        <v>23</v>
      </c>
      <c r="B46" s="3" t="s">
        <v>24</v>
      </c>
      <c r="C46" s="3"/>
      <c r="D46" s="3" t="s">
        <v>25</v>
      </c>
      <c r="E46" s="4" t="s">
        <v>660</v>
      </c>
      <c r="F46" s="3" t="s">
        <v>661</v>
      </c>
      <c r="G46" s="5">
        <v>1</v>
      </c>
      <c r="H46" s="3" t="s">
        <v>26</v>
      </c>
      <c r="I46" s="3" t="s">
        <v>73</v>
      </c>
      <c r="J46" s="3" t="s">
        <v>662</v>
      </c>
      <c r="K46" s="3" t="s">
        <v>28</v>
      </c>
      <c r="L46" s="3" t="s">
        <v>663</v>
      </c>
      <c r="M46" s="6">
        <v>9728574.8900000006</v>
      </c>
      <c r="N46" s="4" t="s">
        <v>664</v>
      </c>
      <c r="O46" s="3" t="s">
        <v>665</v>
      </c>
      <c r="P46" s="4" t="s">
        <v>664</v>
      </c>
      <c r="Q46" s="6">
        <v>9728574.8900000006</v>
      </c>
      <c r="R46" s="6">
        <v>9728574.8900000006</v>
      </c>
      <c r="S46" s="3" t="s">
        <v>74</v>
      </c>
      <c r="T46" s="4" t="s">
        <v>660</v>
      </c>
      <c r="U46" s="3" t="s">
        <v>666</v>
      </c>
      <c r="V46" s="3" t="s">
        <v>25</v>
      </c>
      <c r="W46" s="3" t="s">
        <v>30</v>
      </c>
      <c r="X46" s="6">
        <v>9728574.8900000006</v>
      </c>
      <c r="Y46" s="2" t="s">
        <v>343</v>
      </c>
      <c r="Z46" s="2" t="s">
        <v>664</v>
      </c>
      <c r="AA46" s="2" t="s">
        <v>669</v>
      </c>
      <c r="AB46" s="13">
        <v>-9728574.8900000006</v>
      </c>
      <c r="AC46" s="13">
        <f t="shared" si="1"/>
        <v>0</v>
      </c>
    </row>
    <row r="47" spans="1:29">
      <c r="A47" s="14" t="s">
        <v>23</v>
      </c>
      <c r="B47" s="14" t="s">
        <v>24</v>
      </c>
      <c r="C47" s="14"/>
      <c r="D47" s="14" t="s">
        <v>25</v>
      </c>
      <c r="E47" s="15" t="s">
        <v>699</v>
      </c>
      <c r="F47" s="14" t="s">
        <v>700</v>
      </c>
      <c r="G47" s="16">
        <v>1</v>
      </c>
      <c r="H47" s="14" t="s">
        <v>26</v>
      </c>
      <c r="I47" s="14" t="s">
        <v>73</v>
      </c>
      <c r="J47" s="14" t="s">
        <v>701</v>
      </c>
      <c r="K47" s="14" t="s">
        <v>28</v>
      </c>
      <c r="L47" s="14" t="s">
        <v>702</v>
      </c>
      <c r="M47" s="17">
        <v>8983961.4000000004</v>
      </c>
      <c r="N47" s="15" t="s">
        <v>699</v>
      </c>
      <c r="O47" s="14" t="s">
        <v>703</v>
      </c>
      <c r="P47" s="15" t="s">
        <v>699</v>
      </c>
      <c r="Q47" s="17">
        <v>8983961.4000000004</v>
      </c>
      <c r="R47" s="17">
        <v>8983961.4000000004</v>
      </c>
      <c r="S47" s="14" t="s">
        <v>74</v>
      </c>
      <c r="T47" s="15" t="s">
        <v>699</v>
      </c>
      <c r="U47" s="14" t="s">
        <v>704</v>
      </c>
      <c r="V47" s="14" t="s">
        <v>25</v>
      </c>
      <c r="W47" s="14" t="s">
        <v>30</v>
      </c>
      <c r="X47" s="17">
        <v>8983961.4000000004</v>
      </c>
      <c r="Y47" s="2" t="s">
        <v>343</v>
      </c>
      <c r="Z47" s="2" t="s">
        <v>699</v>
      </c>
      <c r="AA47" s="2" t="s">
        <v>699</v>
      </c>
      <c r="AB47" s="13">
        <v>-8983961.4000000004</v>
      </c>
      <c r="AC47" s="13">
        <f t="shared" si="1"/>
        <v>0</v>
      </c>
    </row>
    <row r="48" spans="1:29">
      <c r="A48" s="2" t="s">
        <v>23</v>
      </c>
      <c r="B48" s="2" t="s">
        <v>24</v>
      </c>
      <c r="D48" s="2" t="s">
        <v>25</v>
      </c>
      <c r="E48" s="2" t="s">
        <v>716</v>
      </c>
      <c r="F48" s="2" t="s">
        <v>721</v>
      </c>
      <c r="G48" s="2">
        <v>1</v>
      </c>
      <c r="H48" s="2" t="s">
        <v>26</v>
      </c>
      <c r="I48" s="2" t="s">
        <v>73</v>
      </c>
      <c r="J48" s="2" t="s">
        <v>722</v>
      </c>
      <c r="K48" s="2" t="s">
        <v>28</v>
      </c>
      <c r="L48" s="2" t="s">
        <v>723</v>
      </c>
      <c r="M48" s="13">
        <v>10310971.33</v>
      </c>
      <c r="N48" s="2" t="s">
        <v>724</v>
      </c>
      <c r="O48" s="2" t="s">
        <v>725</v>
      </c>
      <c r="P48" s="2" t="s">
        <v>724</v>
      </c>
      <c r="Q48" s="13">
        <v>10310971.33</v>
      </c>
      <c r="R48" s="13">
        <v>10310971.33</v>
      </c>
      <c r="S48" s="2" t="s">
        <v>74</v>
      </c>
      <c r="T48" s="2" t="s">
        <v>716</v>
      </c>
      <c r="U48" s="2" t="s">
        <v>726</v>
      </c>
      <c r="V48" s="2" t="s">
        <v>25</v>
      </c>
      <c r="W48" s="2" t="s">
        <v>30</v>
      </c>
      <c r="X48" s="13">
        <v>10310971.33</v>
      </c>
      <c r="Y48" s="2" t="s">
        <v>343</v>
      </c>
      <c r="Z48" s="2" t="s">
        <v>724</v>
      </c>
      <c r="AA48" s="2" t="s">
        <v>724</v>
      </c>
      <c r="AB48" s="13">
        <v>-10310971.33</v>
      </c>
      <c r="AC48" s="13">
        <f t="shared" si="1"/>
        <v>0</v>
      </c>
    </row>
    <row r="49" spans="1:30">
      <c r="A49" s="2" t="s">
        <v>23</v>
      </c>
      <c r="B49" s="2" t="s">
        <v>24</v>
      </c>
      <c r="D49" s="2" t="s">
        <v>25</v>
      </c>
      <c r="E49" s="2" t="s">
        <v>737</v>
      </c>
      <c r="F49" s="2" t="s">
        <v>738</v>
      </c>
      <c r="G49" s="2">
        <v>1</v>
      </c>
      <c r="H49" s="2" t="s">
        <v>26</v>
      </c>
      <c r="I49" s="2" t="s">
        <v>73</v>
      </c>
      <c r="J49" s="2" t="s">
        <v>739</v>
      </c>
      <c r="K49" s="2" t="s">
        <v>28</v>
      </c>
      <c r="L49" s="2" t="s">
        <v>740</v>
      </c>
      <c r="M49" s="13">
        <v>10791821.48</v>
      </c>
      <c r="N49" s="2" t="s">
        <v>741</v>
      </c>
      <c r="O49" s="2" t="s">
        <v>742</v>
      </c>
      <c r="P49" s="2" t="s">
        <v>741</v>
      </c>
      <c r="Q49" s="13">
        <v>10791821.48</v>
      </c>
      <c r="R49" s="13">
        <v>10791821.48</v>
      </c>
      <c r="S49" s="2" t="s">
        <v>74</v>
      </c>
      <c r="T49" s="2" t="s">
        <v>737</v>
      </c>
      <c r="U49" s="2" t="s">
        <v>743</v>
      </c>
      <c r="V49" s="2" t="s">
        <v>25</v>
      </c>
      <c r="W49" s="2" t="s">
        <v>30</v>
      </c>
      <c r="X49" s="13">
        <v>10791821.48</v>
      </c>
      <c r="Y49" s="19" t="s">
        <v>343</v>
      </c>
      <c r="Z49" s="2" t="s">
        <v>741</v>
      </c>
      <c r="AA49" t="s">
        <v>741</v>
      </c>
      <c r="AB49" s="13">
        <v>-10791821.48</v>
      </c>
      <c r="AC49" s="13">
        <f t="shared" si="1"/>
        <v>0</v>
      </c>
    </row>
    <row r="50" spans="1:30">
      <c r="A50" s="2" t="s">
        <v>23</v>
      </c>
      <c r="B50" s="2" t="s">
        <v>24</v>
      </c>
      <c r="D50" s="2" t="s">
        <v>25</v>
      </c>
      <c r="E50" s="2" t="s">
        <v>759</v>
      </c>
      <c r="F50" s="2" t="s">
        <v>762</v>
      </c>
      <c r="G50" s="2">
        <v>1</v>
      </c>
      <c r="H50" s="2" t="s">
        <v>26</v>
      </c>
      <c r="I50" s="2" t="s">
        <v>73</v>
      </c>
      <c r="J50" s="2" t="s">
        <v>763</v>
      </c>
      <c r="K50" s="2" t="s">
        <v>28</v>
      </c>
      <c r="L50" s="2" t="s">
        <v>764</v>
      </c>
      <c r="M50" s="13">
        <v>10290356.460000001</v>
      </c>
      <c r="N50" s="2" t="s">
        <v>765</v>
      </c>
      <c r="O50" s="2" t="s">
        <v>766</v>
      </c>
      <c r="P50" s="2" t="s">
        <v>765</v>
      </c>
      <c r="Q50" s="13">
        <v>10290356.460000001</v>
      </c>
      <c r="R50" s="13">
        <v>10290356.460000001</v>
      </c>
      <c r="S50" s="2" t="s">
        <v>74</v>
      </c>
      <c r="T50" s="2" t="s">
        <v>759</v>
      </c>
      <c r="U50" s="2" t="s">
        <v>767</v>
      </c>
      <c r="V50" s="2" t="s">
        <v>25</v>
      </c>
      <c r="W50" s="2" t="s">
        <v>30</v>
      </c>
      <c r="X50" s="13">
        <v>10290356.460000001</v>
      </c>
      <c r="Y50" s="19" t="s">
        <v>343</v>
      </c>
      <c r="Z50" s="2" t="s">
        <v>765</v>
      </c>
      <c r="AA50" s="19" t="s">
        <v>960</v>
      </c>
      <c r="AB50" s="13">
        <v>-10290356.460000001</v>
      </c>
      <c r="AC50" s="13">
        <f t="shared" si="1"/>
        <v>0</v>
      </c>
    </row>
    <row r="51" spans="1:30">
      <c r="A51" s="2" t="s">
        <v>23</v>
      </c>
      <c r="B51" s="2" t="s">
        <v>24</v>
      </c>
      <c r="D51" s="2" t="s">
        <v>25</v>
      </c>
      <c r="E51" s="2" t="s">
        <v>783</v>
      </c>
      <c r="F51" s="2" t="s">
        <v>784</v>
      </c>
      <c r="G51" s="2">
        <v>1</v>
      </c>
      <c r="H51" s="2" t="s">
        <v>26</v>
      </c>
      <c r="I51" s="2" t="s">
        <v>73</v>
      </c>
      <c r="J51" s="2" t="s">
        <v>785</v>
      </c>
      <c r="K51" s="2" t="s">
        <v>28</v>
      </c>
      <c r="L51" s="2" t="s">
        <v>786</v>
      </c>
      <c r="M51" s="13">
        <v>10540308.060000001</v>
      </c>
      <c r="N51" s="2" t="s">
        <v>787</v>
      </c>
      <c r="O51" s="2" t="s">
        <v>788</v>
      </c>
      <c r="P51" s="2" t="s">
        <v>787</v>
      </c>
      <c r="Q51" s="13">
        <v>10540308.060000001</v>
      </c>
      <c r="R51" s="13">
        <v>10540308.060000001</v>
      </c>
      <c r="S51" s="2" t="s">
        <v>74</v>
      </c>
      <c r="T51" s="2" t="s">
        <v>783</v>
      </c>
      <c r="U51" s="2" t="s">
        <v>789</v>
      </c>
      <c r="V51" s="2" t="s">
        <v>25</v>
      </c>
      <c r="W51" s="2" t="s">
        <v>30</v>
      </c>
      <c r="X51" s="13">
        <v>10540308.060000001</v>
      </c>
      <c r="Y51" s="19" t="s">
        <v>343</v>
      </c>
      <c r="Z51" s="2" t="s">
        <v>787</v>
      </c>
      <c r="AA51" s="19" t="s">
        <v>787</v>
      </c>
      <c r="AB51" s="13">
        <v>-10540308.060000001</v>
      </c>
      <c r="AC51" s="13">
        <f t="shared" si="1"/>
        <v>0</v>
      </c>
    </row>
    <row r="52" spans="1:30">
      <c r="A52" s="2" t="s">
        <v>23</v>
      </c>
      <c r="B52" s="2" t="s">
        <v>24</v>
      </c>
      <c r="D52" s="2" t="s">
        <v>25</v>
      </c>
      <c r="E52" s="2" t="s">
        <v>816</v>
      </c>
      <c r="F52" s="2" t="s">
        <v>819</v>
      </c>
      <c r="G52" s="2">
        <v>1</v>
      </c>
      <c r="H52" s="2" t="s">
        <v>26</v>
      </c>
      <c r="I52" s="2" t="s">
        <v>73</v>
      </c>
      <c r="J52" s="2" t="s">
        <v>820</v>
      </c>
      <c r="K52" s="2" t="s">
        <v>28</v>
      </c>
      <c r="L52" s="2" t="s">
        <v>821</v>
      </c>
      <c r="M52" s="13">
        <v>10819768.82</v>
      </c>
      <c r="N52" s="2" t="s">
        <v>822</v>
      </c>
      <c r="O52" s="2" t="s">
        <v>823</v>
      </c>
      <c r="P52" s="2" t="s">
        <v>822</v>
      </c>
      <c r="Q52" s="13">
        <v>10819768.82</v>
      </c>
      <c r="R52" s="13">
        <v>10819768.82</v>
      </c>
      <c r="S52" s="2" t="s">
        <v>74</v>
      </c>
      <c r="T52" s="2" t="s">
        <v>816</v>
      </c>
      <c r="U52" s="2" t="s">
        <v>824</v>
      </c>
      <c r="V52" s="2" t="s">
        <v>25</v>
      </c>
      <c r="W52" s="2" t="s">
        <v>30</v>
      </c>
      <c r="X52" s="13">
        <v>10819768.82</v>
      </c>
      <c r="Y52" s="19" t="s">
        <v>343</v>
      </c>
      <c r="Z52" s="2" t="s">
        <v>822</v>
      </c>
      <c r="AA52" t="s">
        <v>816</v>
      </c>
      <c r="AB52" s="13">
        <v>-10819768.82</v>
      </c>
      <c r="AC52" s="13">
        <f t="shared" si="1"/>
        <v>0</v>
      </c>
    </row>
    <row r="53" spans="1:30">
      <c r="A53" s="2" t="s">
        <v>23</v>
      </c>
      <c r="B53" s="2" t="s">
        <v>24</v>
      </c>
      <c r="D53" s="2" t="s">
        <v>25</v>
      </c>
      <c r="E53" s="2" t="s">
        <v>836</v>
      </c>
      <c r="F53" s="2" t="s">
        <v>837</v>
      </c>
      <c r="G53" s="2">
        <v>1</v>
      </c>
      <c r="H53" s="2" t="s">
        <v>26</v>
      </c>
      <c r="I53" s="2" t="s">
        <v>73</v>
      </c>
      <c r="J53" s="2" t="s">
        <v>838</v>
      </c>
      <c r="K53" s="2" t="s">
        <v>28</v>
      </c>
      <c r="L53" s="2" t="s">
        <v>839</v>
      </c>
      <c r="M53" s="13">
        <v>17829299.710000001</v>
      </c>
      <c r="N53" s="2" t="s">
        <v>829</v>
      </c>
      <c r="O53" s="2" t="s">
        <v>840</v>
      </c>
      <c r="P53" s="2" t="s">
        <v>829</v>
      </c>
      <c r="Q53" s="13">
        <v>17829299.710000001</v>
      </c>
      <c r="R53" s="13">
        <v>17829299.710000001</v>
      </c>
      <c r="S53" s="2" t="s">
        <v>74</v>
      </c>
      <c r="T53" s="2" t="s">
        <v>836</v>
      </c>
      <c r="U53" s="2" t="s">
        <v>841</v>
      </c>
      <c r="V53" s="2" t="s">
        <v>25</v>
      </c>
      <c r="W53" s="2" t="s">
        <v>30</v>
      </c>
      <c r="X53" s="13">
        <v>17829299.710000001</v>
      </c>
      <c r="Y53" s="19" t="s">
        <v>343</v>
      </c>
      <c r="Z53" s="2" t="s">
        <v>829</v>
      </c>
      <c r="AA53" t="s">
        <v>836</v>
      </c>
      <c r="AB53" s="13">
        <v>-17829299.710000001</v>
      </c>
      <c r="AC53" s="13">
        <f t="shared" si="1"/>
        <v>0</v>
      </c>
    </row>
    <row r="54" spans="1:30">
      <c r="A54" s="2" t="s">
        <v>23</v>
      </c>
      <c r="B54" s="2" t="s">
        <v>24</v>
      </c>
      <c r="D54" s="2" t="s">
        <v>25</v>
      </c>
      <c r="E54" s="2" t="s">
        <v>846</v>
      </c>
      <c r="F54" s="2" t="s">
        <v>849</v>
      </c>
      <c r="G54" s="2">
        <v>1</v>
      </c>
      <c r="H54" s="2" t="s">
        <v>26</v>
      </c>
      <c r="I54" s="2" t="s">
        <v>73</v>
      </c>
      <c r="J54" s="2" t="s">
        <v>850</v>
      </c>
      <c r="K54" s="2" t="s">
        <v>28</v>
      </c>
      <c r="L54" s="2" t="s">
        <v>851</v>
      </c>
      <c r="M54" s="13">
        <v>10090939.710000001</v>
      </c>
      <c r="N54" s="2" t="s">
        <v>852</v>
      </c>
      <c r="O54" s="2" t="s">
        <v>853</v>
      </c>
      <c r="P54" s="2" t="s">
        <v>852</v>
      </c>
      <c r="Q54" s="13">
        <v>10090939.710000001</v>
      </c>
      <c r="R54" s="13">
        <v>10090939.710000001</v>
      </c>
      <c r="S54" s="2" t="s">
        <v>74</v>
      </c>
      <c r="T54" s="2" t="s">
        <v>846</v>
      </c>
      <c r="U54" s="2" t="s">
        <v>854</v>
      </c>
      <c r="V54" s="2" t="s">
        <v>25</v>
      </c>
      <c r="W54" s="2" t="s">
        <v>30</v>
      </c>
      <c r="X54" s="13">
        <v>10090939.710000001</v>
      </c>
      <c r="Y54" s="3" t="s">
        <v>343</v>
      </c>
      <c r="Z54" s="4" t="s">
        <v>852</v>
      </c>
      <c r="AA54" s="4" t="s">
        <v>852</v>
      </c>
      <c r="AB54" s="6">
        <v>-10090939.710000001</v>
      </c>
      <c r="AC54" s="13">
        <f t="shared" si="1"/>
        <v>0</v>
      </c>
    </row>
    <row r="55" spans="1:30" ht="25.5">
      <c r="A55" s="3" t="s">
        <v>23</v>
      </c>
      <c r="B55" s="3" t="s">
        <v>24</v>
      </c>
      <c r="C55" s="3"/>
      <c r="D55" s="3" t="s">
        <v>25</v>
      </c>
      <c r="E55" s="4" t="s">
        <v>31</v>
      </c>
      <c r="F55" s="3" t="s">
        <v>32</v>
      </c>
      <c r="G55" s="5">
        <v>1</v>
      </c>
      <c r="H55" s="3" t="s">
        <v>26</v>
      </c>
      <c r="I55" s="3" t="s">
        <v>73</v>
      </c>
      <c r="J55" s="3" t="s">
        <v>202</v>
      </c>
      <c r="K55" s="3" t="s">
        <v>28</v>
      </c>
      <c r="L55" s="3" t="s">
        <v>203</v>
      </c>
      <c r="M55" s="6">
        <v>725000</v>
      </c>
      <c r="N55" s="4" t="s">
        <v>35</v>
      </c>
      <c r="O55" s="3" t="s">
        <v>204</v>
      </c>
      <c r="P55" s="4" t="s">
        <v>35</v>
      </c>
      <c r="Q55" s="6">
        <v>725000</v>
      </c>
      <c r="R55" s="6">
        <v>725000</v>
      </c>
      <c r="S55" s="3" t="s">
        <v>74</v>
      </c>
      <c r="T55" s="4" t="s">
        <v>31</v>
      </c>
      <c r="U55" s="3" t="s">
        <v>205</v>
      </c>
      <c r="V55" s="3" t="s">
        <v>25</v>
      </c>
      <c r="W55" s="3" t="s">
        <v>30</v>
      </c>
      <c r="X55" s="6">
        <v>725000</v>
      </c>
      <c r="Y55" s="2" t="s">
        <v>341</v>
      </c>
      <c r="Z55" s="18" t="s">
        <v>542</v>
      </c>
      <c r="AA55" s="2" t="s">
        <v>427</v>
      </c>
      <c r="AB55" s="13">
        <v>-725000</v>
      </c>
      <c r="AC55" s="13">
        <f t="shared" si="1"/>
        <v>0</v>
      </c>
    </row>
    <row r="56" spans="1:30">
      <c r="A56" s="3" t="s">
        <v>23</v>
      </c>
      <c r="B56" s="3" t="s">
        <v>24</v>
      </c>
      <c r="C56" s="3"/>
      <c r="D56" s="3" t="s">
        <v>25</v>
      </c>
      <c r="E56" s="4" t="s">
        <v>38</v>
      </c>
      <c r="F56" s="3" t="s">
        <v>39</v>
      </c>
      <c r="G56" s="5">
        <v>1</v>
      </c>
      <c r="H56" s="3" t="s">
        <v>26</v>
      </c>
      <c r="I56" s="3" t="s">
        <v>73</v>
      </c>
      <c r="J56" s="3" t="s">
        <v>218</v>
      </c>
      <c r="K56" s="3" t="s">
        <v>28</v>
      </c>
      <c r="L56" s="3" t="s">
        <v>219</v>
      </c>
      <c r="M56" s="6">
        <v>725000</v>
      </c>
      <c r="N56" s="4" t="s">
        <v>42</v>
      </c>
      <c r="O56" s="3" t="s">
        <v>220</v>
      </c>
      <c r="P56" s="4" t="s">
        <v>42</v>
      </c>
      <c r="Q56" s="6">
        <v>725000</v>
      </c>
      <c r="R56" s="6">
        <v>725000</v>
      </c>
      <c r="S56" s="3" t="s">
        <v>74</v>
      </c>
      <c r="T56" s="4" t="s">
        <v>38</v>
      </c>
      <c r="U56" s="3" t="s">
        <v>221</v>
      </c>
      <c r="V56" s="3" t="s">
        <v>25</v>
      </c>
      <c r="W56" s="3" t="s">
        <v>30</v>
      </c>
      <c r="X56" s="6">
        <v>725000</v>
      </c>
      <c r="Y56" s="2" t="s">
        <v>341</v>
      </c>
      <c r="Z56" s="2" t="s">
        <v>42</v>
      </c>
      <c r="AA56" s="2" t="s">
        <v>199</v>
      </c>
      <c r="AB56" s="13">
        <v>-725000</v>
      </c>
      <c r="AC56" s="13">
        <f t="shared" si="1"/>
        <v>0</v>
      </c>
    </row>
    <row r="57" spans="1:30">
      <c r="A57" s="3" t="s">
        <v>23</v>
      </c>
      <c r="B57" s="3" t="s">
        <v>24</v>
      </c>
      <c r="C57" s="3"/>
      <c r="D57" s="3" t="s">
        <v>25</v>
      </c>
      <c r="E57" s="4" t="s">
        <v>45</v>
      </c>
      <c r="F57" s="3" t="s">
        <v>46</v>
      </c>
      <c r="G57" s="5">
        <v>1</v>
      </c>
      <c r="H57" s="3" t="s">
        <v>26</v>
      </c>
      <c r="I57" s="3" t="s">
        <v>73</v>
      </c>
      <c r="J57" s="3" t="s">
        <v>214</v>
      </c>
      <c r="K57" s="3" t="s">
        <v>28</v>
      </c>
      <c r="L57" s="3" t="s">
        <v>215</v>
      </c>
      <c r="M57" s="6">
        <v>725000</v>
      </c>
      <c r="N57" s="4" t="s">
        <v>49</v>
      </c>
      <c r="O57" s="3" t="s">
        <v>216</v>
      </c>
      <c r="P57" s="4" t="s">
        <v>49</v>
      </c>
      <c r="Q57" s="6">
        <v>725000</v>
      </c>
      <c r="R57" s="6">
        <v>725000</v>
      </c>
      <c r="S57" s="3" t="s">
        <v>74</v>
      </c>
      <c r="T57" s="4" t="s">
        <v>45</v>
      </c>
      <c r="U57" s="3" t="s">
        <v>217</v>
      </c>
      <c r="V57" s="3" t="s">
        <v>25</v>
      </c>
      <c r="W57" s="3" t="s">
        <v>30</v>
      </c>
      <c r="X57" s="6">
        <v>725000</v>
      </c>
      <c r="Y57" s="2" t="s">
        <v>341</v>
      </c>
      <c r="Z57" s="2" t="s">
        <v>49</v>
      </c>
      <c r="AA57" s="2" t="s">
        <v>49</v>
      </c>
      <c r="AB57" s="13">
        <v>-725000</v>
      </c>
      <c r="AC57" s="13">
        <f t="shared" si="1"/>
        <v>0</v>
      </c>
    </row>
    <row r="58" spans="1:30">
      <c r="A58" s="3" t="s">
        <v>23</v>
      </c>
      <c r="B58" s="3" t="s">
        <v>24</v>
      </c>
      <c r="C58" s="3"/>
      <c r="D58" s="3" t="s">
        <v>25</v>
      </c>
      <c r="E58" s="4" t="s">
        <v>52</v>
      </c>
      <c r="F58" s="3" t="s">
        <v>53</v>
      </c>
      <c r="G58" s="5">
        <v>1</v>
      </c>
      <c r="H58" s="3" t="s">
        <v>26</v>
      </c>
      <c r="I58" s="3" t="s">
        <v>73</v>
      </c>
      <c r="J58" s="3" t="s">
        <v>210</v>
      </c>
      <c r="K58" s="3" t="s">
        <v>28</v>
      </c>
      <c r="L58" s="3" t="s">
        <v>211</v>
      </c>
      <c r="M58" s="6">
        <v>725000</v>
      </c>
      <c r="N58" s="4" t="s">
        <v>56</v>
      </c>
      <c r="O58" s="3" t="s">
        <v>212</v>
      </c>
      <c r="P58" s="4" t="s">
        <v>56</v>
      </c>
      <c r="Q58" s="6">
        <v>725000</v>
      </c>
      <c r="R58" s="6">
        <v>725000</v>
      </c>
      <c r="S58" s="3" t="s">
        <v>74</v>
      </c>
      <c r="T58" s="4" t="s">
        <v>52</v>
      </c>
      <c r="U58" s="3" t="s">
        <v>213</v>
      </c>
      <c r="V58" s="3" t="s">
        <v>25</v>
      </c>
      <c r="W58" s="3" t="s">
        <v>30</v>
      </c>
      <c r="X58" s="6">
        <v>725000</v>
      </c>
      <c r="Y58" s="2" t="s">
        <v>341</v>
      </c>
      <c r="Z58" s="2" t="s">
        <v>56</v>
      </c>
      <c r="AA58" s="2" t="s">
        <v>434</v>
      </c>
      <c r="AB58" s="13">
        <v>-725000</v>
      </c>
      <c r="AC58" s="13">
        <f t="shared" si="1"/>
        <v>0</v>
      </c>
    </row>
    <row r="59" spans="1:30">
      <c r="A59" s="3" t="s">
        <v>23</v>
      </c>
      <c r="B59" s="3" t="s">
        <v>24</v>
      </c>
      <c r="C59" s="3"/>
      <c r="D59" s="3" t="s">
        <v>25</v>
      </c>
      <c r="E59" s="4" t="s">
        <v>59</v>
      </c>
      <c r="F59" s="3" t="s">
        <v>60</v>
      </c>
      <c r="G59" s="5">
        <v>1</v>
      </c>
      <c r="H59" s="3" t="s">
        <v>26</v>
      </c>
      <c r="I59" s="3" t="s">
        <v>73</v>
      </c>
      <c r="J59" s="3" t="s">
        <v>206</v>
      </c>
      <c r="K59" s="3" t="s">
        <v>28</v>
      </c>
      <c r="L59" s="3" t="s">
        <v>207</v>
      </c>
      <c r="M59" s="6">
        <v>725000</v>
      </c>
      <c r="N59" s="4" t="s">
        <v>63</v>
      </c>
      <c r="O59" s="3" t="s">
        <v>208</v>
      </c>
      <c r="P59" s="4" t="s">
        <v>63</v>
      </c>
      <c r="Q59" s="6">
        <v>725000</v>
      </c>
      <c r="R59" s="6">
        <v>725000</v>
      </c>
      <c r="S59" s="3" t="s">
        <v>74</v>
      </c>
      <c r="T59" s="4" t="s">
        <v>59</v>
      </c>
      <c r="U59" s="3" t="s">
        <v>209</v>
      </c>
      <c r="V59" s="3" t="s">
        <v>25</v>
      </c>
      <c r="W59" s="3" t="s">
        <v>30</v>
      </c>
      <c r="X59" s="6">
        <v>725000</v>
      </c>
      <c r="Y59" s="2" t="s">
        <v>341</v>
      </c>
      <c r="Z59" t="s">
        <v>63</v>
      </c>
      <c r="AA59" t="s">
        <v>436</v>
      </c>
      <c r="AB59" s="12">
        <v>-725000</v>
      </c>
      <c r="AC59" s="13">
        <f t="shared" si="1"/>
        <v>0</v>
      </c>
    </row>
    <row r="60" spans="1:30">
      <c r="A60" s="3" t="s">
        <v>23</v>
      </c>
      <c r="B60" s="3" t="s">
        <v>24</v>
      </c>
      <c r="C60" s="3"/>
      <c r="D60" s="3" t="s">
        <v>25</v>
      </c>
      <c r="E60" s="4" t="s">
        <v>66</v>
      </c>
      <c r="F60" s="3" t="s">
        <v>67</v>
      </c>
      <c r="G60" s="5">
        <v>1</v>
      </c>
      <c r="H60" s="3" t="s">
        <v>26</v>
      </c>
      <c r="I60" s="3" t="s">
        <v>73</v>
      </c>
      <c r="J60" s="3" t="s">
        <v>261</v>
      </c>
      <c r="K60" s="3" t="s">
        <v>28</v>
      </c>
      <c r="L60" s="3" t="s">
        <v>262</v>
      </c>
      <c r="M60" s="6">
        <v>725000</v>
      </c>
      <c r="N60" s="4" t="s">
        <v>70</v>
      </c>
      <c r="O60" s="3" t="s">
        <v>263</v>
      </c>
      <c r="P60" s="4" t="s">
        <v>70</v>
      </c>
      <c r="Q60" s="6">
        <v>725000</v>
      </c>
      <c r="R60" s="6">
        <v>725000</v>
      </c>
      <c r="S60" s="3" t="s">
        <v>74</v>
      </c>
      <c r="T60" s="4" t="s">
        <v>66</v>
      </c>
      <c r="U60" s="3" t="s">
        <v>264</v>
      </c>
      <c r="V60" s="3" t="s">
        <v>25</v>
      </c>
      <c r="W60" s="3" t="s">
        <v>30</v>
      </c>
      <c r="X60" s="6">
        <v>725000</v>
      </c>
      <c r="Y60" s="2" t="s">
        <v>341</v>
      </c>
      <c r="Z60" s="2" t="s">
        <v>70</v>
      </c>
      <c r="AA60" s="2" t="s">
        <v>70</v>
      </c>
      <c r="AB60" s="13">
        <v>-725000</v>
      </c>
      <c r="AC60" s="13">
        <f t="shared" ref="AC60:AC80" si="2">X60+AB60</f>
        <v>0</v>
      </c>
    </row>
    <row r="61" spans="1:30">
      <c r="A61" s="3" t="s">
        <v>23</v>
      </c>
      <c r="B61" s="3" t="s">
        <v>24</v>
      </c>
      <c r="C61" s="3"/>
      <c r="D61" s="3" t="s">
        <v>25</v>
      </c>
      <c r="E61" s="4" t="s">
        <v>571</v>
      </c>
      <c r="F61" s="3" t="s">
        <v>572</v>
      </c>
      <c r="G61" s="5">
        <v>1</v>
      </c>
      <c r="H61" s="3" t="s">
        <v>26</v>
      </c>
      <c r="I61" s="3" t="s">
        <v>73</v>
      </c>
      <c r="J61" s="3" t="s">
        <v>578</v>
      </c>
      <c r="K61" s="3" t="s">
        <v>28</v>
      </c>
      <c r="L61" s="3" t="s">
        <v>579</v>
      </c>
      <c r="M61" s="6">
        <v>725000</v>
      </c>
      <c r="N61" s="4" t="s">
        <v>575</v>
      </c>
      <c r="O61" s="3" t="s">
        <v>580</v>
      </c>
      <c r="P61" s="4" t="s">
        <v>575</v>
      </c>
      <c r="Q61" s="6">
        <v>725000</v>
      </c>
      <c r="R61" s="6">
        <v>725000</v>
      </c>
      <c r="S61" s="3" t="s">
        <v>74</v>
      </c>
      <c r="T61" s="4" t="s">
        <v>571</v>
      </c>
      <c r="U61" s="3" t="s">
        <v>581</v>
      </c>
      <c r="V61" s="3" t="s">
        <v>25</v>
      </c>
      <c r="W61" s="3" t="s">
        <v>30</v>
      </c>
      <c r="X61" s="6">
        <v>725000</v>
      </c>
      <c r="Y61" s="3" t="s">
        <v>341</v>
      </c>
      <c r="Z61" s="4" t="s">
        <v>575</v>
      </c>
      <c r="AA61" s="4" t="s">
        <v>575</v>
      </c>
      <c r="AB61" s="13">
        <v>-725000</v>
      </c>
      <c r="AC61" s="13">
        <f t="shared" si="2"/>
        <v>0</v>
      </c>
    </row>
    <row r="62" spans="1:30">
      <c r="A62" s="3" t="s">
        <v>23</v>
      </c>
      <c r="B62" s="3" t="s">
        <v>24</v>
      </c>
      <c r="C62" s="3"/>
      <c r="D62" s="3" t="s">
        <v>25</v>
      </c>
      <c r="E62" s="4" t="s">
        <v>618</v>
      </c>
      <c r="F62" s="3" t="s">
        <v>619</v>
      </c>
      <c r="G62" s="5">
        <v>1</v>
      </c>
      <c r="H62" s="3" t="s">
        <v>26</v>
      </c>
      <c r="I62" s="3" t="s">
        <v>73</v>
      </c>
      <c r="J62" s="3" t="s">
        <v>625</v>
      </c>
      <c r="K62" s="3" t="s">
        <v>28</v>
      </c>
      <c r="L62" s="3" t="s">
        <v>626</v>
      </c>
      <c r="M62" s="6">
        <v>725000</v>
      </c>
      <c r="N62" s="4" t="s">
        <v>622</v>
      </c>
      <c r="O62" s="3" t="s">
        <v>627</v>
      </c>
      <c r="P62" s="4" t="s">
        <v>622</v>
      </c>
      <c r="Q62" s="6">
        <v>725000</v>
      </c>
      <c r="R62" s="6">
        <v>725000</v>
      </c>
      <c r="S62" s="3" t="s">
        <v>74</v>
      </c>
      <c r="T62" s="4" t="s">
        <v>618</v>
      </c>
      <c r="U62" s="3" t="s">
        <v>628</v>
      </c>
      <c r="V62" s="3" t="s">
        <v>25</v>
      </c>
      <c r="W62" s="3" t="s">
        <v>30</v>
      </c>
      <c r="X62" s="6">
        <v>725000</v>
      </c>
      <c r="Y62" s="2" t="s">
        <v>341</v>
      </c>
      <c r="Z62" s="2" t="s">
        <v>622</v>
      </c>
      <c r="AA62" s="2" t="s">
        <v>622</v>
      </c>
      <c r="AB62" s="13">
        <v>-725000</v>
      </c>
      <c r="AC62" s="13">
        <f t="shared" si="2"/>
        <v>0</v>
      </c>
      <c r="AD62" s="18"/>
    </row>
    <row r="63" spans="1:30">
      <c r="A63" s="3" t="s">
        <v>23</v>
      </c>
      <c r="B63" s="3" t="s">
        <v>24</v>
      </c>
      <c r="C63" s="3"/>
      <c r="D63" s="3" t="s">
        <v>25</v>
      </c>
      <c r="E63" s="4" t="s">
        <v>669</v>
      </c>
      <c r="F63" s="3" t="s">
        <v>672</v>
      </c>
      <c r="G63" s="5">
        <v>1</v>
      </c>
      <c r="H63" s="3" t="s">
        <v>26</v>
      </c>
      <c r="I63" s="3" t="s">
        <v>73</v>
      </c>
      <c r="J63" s="3" t="s">
        <v>678</v>
      </c>
      <c r="K63" s="3" t="s">
        <v>28</v>
      </c>
      <c r="L63" s="3" t="s">
        <v>679</v>
      </c>
      <c r="M63" s="6">
        <v>725000</v>
      </c>
      <c r="N63" s="4" t="s">
        <v>675</v>
      </c>
      <c r="O63" s="3" t="s">
        <v>680</v>
      </c>
      <c r="P63" s="4" t="s">
        <v>675</v>
      </c>
      <c r="Q63" s="6">
        <v>725000</v>
      </c>
      <c r="R63" s="6">
        <v>725000</v>
      </c>
      <c r="S63" s="3" t="s">
        <v>74</v>
      </c>
      <c r="T63" s="4" t="s">
        <v>669</v>
      </c>
      <c r="U63" s="3" t="s">
        <v>681</v>
      </c>
      <c r="V63" s="3" t="s">
        <v>25</v>
      </c>
      <c r="W63" s="3" t="s">
        <v>30</v>
      </c>
      <c r="X63" s="6">
        <v>725000</v>
      </c>
      <c r="Y63" s="3" t="s">
        <v>341</v>
      </c>
      <c r="Z63" s="4" t="s">
        <v>675</v>
      </c>
      <c r="AA63" s="4" t="s">
        <v>925</v>
      </c>
      <c r="AB63" s="12">
        <v>-725000</v>
      </c>
      <c r="AC63" s="13">
        <f t="shared" si="2"/>
        <v>0</v>
      </c>
    </row>
    <row r="64" spans="1:30">
      <c r="A64" s="2" t="s">
        <v>23</v>
      </c>
      <c r="B64" s="2" t="s">
        <v>24</v>
      </c>
      <c r="D64" s="2" t="s">
        <v>25</v>
      </c>
      <c r="E64" s="2" t="s">
        <v>724</v>
      </c>
      <c r="F64" s="2" t="s">
        <v>727</v>
      </c>
      <c r="G64" s="2">
        <v>1</v>
      </c>
      <c r="H64" s="2" t="s">
        <v>26</v>
      </c>
      <c r="I64" s="2" t="s">
        <v>73</v>
      </c>
      <c r="J64" s="2" t="s">
        <v>733</v>
      </c>
      <c r="K64" s="2" t="s">
        <v>28</v>
      </c>
      <c r="L64" s="2" t="s">
        <v>734</v>
      </c>
      <c r="M64" s="13">
        <v>725000</v>
      </c>
      <c r="N64" s="2" t="s">
        <v>730</v>
      </c>
      <c r="O64" s="2" t="s">
        <v>735</v>
      </c>
      <c r="P64" s="2" t="s">
        <v>730</v>
      </c>
      <c r="Q64" s="13">
        <v>725000</v>
      </c>
      <c r="R64" s="13">
        <v>725000</v>
      </c>
      <c r="S64" s="2" t="s">
        <v>74</v>
      </c>
      <c r="T64" s="2" t="s">
        <v>724</v>
      </c>
      <c r="U64" s="2" t="s">
        <v>736</v>
      </c>
      <c r="V64" s="2" t="s">
        <v>25</v>
      </c>
      <c r="W64" s="2" t="s">
        <v>30</v>
      </c>
      <c r="X64" s="13">
        <v>725000</v>
      </c>
      <c r="Y64" s="2" t="s">
        <v>341</v>
      </c>
      <c r="Z64" s="2" t="s">
        <v>730</v>
      </c>
      <c r="AA64" s="2" t="s">
        <v>927</v>
      </c>
      <c r="AB64" s="12">
        <v>-725000</v>
      </c>
      <c r="AC64" s="13">
        <f t="shared" si="2"/>
        <v>0</v>
      </c>
    </row>
    <row r="65" spans="1:29">
      <c r="A65" s="2" t="s">
        <v>23</v>
      </c>
      <c r="B65" s="2" t="s">
        <v>24</v>
      </c>
      <c r="D65" s="2" t="s">
        <v>25</v>
      </c>
      <c r="E65" s="2" t="s">
        <v>765</v>
      </c>
      <c r="F65" s="2" t="s">
        <v>773</v>
      </c>
      <c r="G65" s="2">
        <v>1</v>
      </c>
      <c r="H65" s="2" t="s">
        <v>26</v>
      </c>
      <c r="I65" s="2" t="s">
        <v>73</v>
      </c>
      <c r="J65" s="2" t="s">
        <v>779</v>
      </c>
      <c r="K65" s="2" t="s">
        <v>28</v>
      </c>
      <c r="L65" s="2" t="s">
        <v>780</v>
      </c>
      <c r="M65" s="13">
        <v>725000</v>
      </c>
      <c r="N65" s="2" t="s">
        <v>776</v>
      </c>
      <c r="O65" s="2" t="s">
        <v>781</v>
      </c>
      <c r="P65" s="2" t="s">
        <v>776</v>
      </c>
      <c r="Q65" s="13">
        <v>725000</v>
      </c>
      <c r="R65" s="13">
        <v>725000</v>
      </c>
      <c r="S65" s="2" t="s">
        <v>74</v>
      </c>
      <c r="T65" s="2" t="s">
        <v>765</v>
      </c>
      <c r="U65" s="2" t="s">
        <v>782</v>
      </c>
      <c r="V65" s="2" t="s">
        <v>25</v>
      </c>
      <c r="W65" s="2" t="s">
        <v>30</v>
      </c>
      <c r="X65" s="13">
        <v>725000</v>
      </c>
      <c r="Y65" s="2" t="s">
        <v>341</v>
      </c>
      <c r="Z65" s="2" t="s">
        <v>776</v>
      </c>
      <c r="AA65" s="2" t="s">
        <v>776</v>
      </c>
      <c r="AB65" s="12">
        <v>-725000</v>
      </c>
      <c r="AC65" s="13">
        <f t="shared" si="2"/>
        <v>0</v>
      </c>
    </row>
    <row r="66" spans="1:29">
      <c r="A66" s="2" t="s">
        <v>23</v>
      </c>
      <c r="B66" s="2" t="s">
        <v>24</v>
      </c>
      <c r="D66" s="2" t="s">
        <v>25</v>
      </c>
      <c r="E66" s="2" t="s">
        <v>825</v>
      </c>
      <c r="F66" s="2" t="s">
        <v>826</v>
      </c>
      <c r="G66" s="2">
        <v>1</v>
      </c>
      <c r="H66" s="2" t="s">
        <v>26</v>
      </c>
      <c r="I66" s="2" t="s">
        <v>73</v>
      </c>
      <c r="J66" s="2" t="s">
        <v>832</v>
      </c>
      <c r="K66" s="2" t="s">
        <v>28</v>
      </c>
      <c r="L66" s="2" t="s">
        <v>833</v>
      </c>
      <c r="M66" s="13">
        <v>725000</v>
      </c>
      <c r="N66" s="2" t="s">
        <v>829</v>
      </c>
      <c r="O66" s="2" t="s">
        <v>834</v>
      </c>
      <c r="P66" s="2" t="s">
        <v>829</v>
      </c>
      <c r="Q66" s="13">
        <v>725000</v>
      </c>
      <c r="R66" s="13">
        <v>725000</v>
      </c>
      <c r="S66" s="2" t="s">
        <v>74</v>
      </c>
      <c r="T66" s="2" t="s">
        <v>825</v>
      </c>
      <c r="U66" s="2" t="s">
        <v>835</v>
      </c>
      <c r="V66" s="2" t="s">
        <v>25</v>
      </c>
      <c r="W66" s="2" t="s">
        <v>30</v>
      </c>
      <c r="X66" s="13">
        <v>725000</v>
      </c>
      <c r="Y66" s="3" t="s">
        <v>341</v>
      </c>
      <c r="Z66" s="4" t="s">
        <v>929</v>
      </c>
      <c r="AA66" s="4" t="s">
        <v>836</v>
      </c>
      <c r="AB66" s="12">
        <v>-725000</v>
      </c>
      <c r="AC66" s="13">
        <f t="shared" si="2"/>
        <v>0</v>
      </c>
    </row>
    <row r="67" spans="1:29" ht="38.25">
      <c r="A67" s="3" t="s">
        <v>23</v>
      </c>
      <c r="B67" s="3" t="s">
        <v>24</v>
      </c>
      <c r="C67" s="3"/>
      <c r="D67" s="3" t="s">
        <v>25</v>
      </c>
      <c r="E67" s="4" t="s">
        <v>222</v>
      </c>
      <c r="F67" s="3" t="s">
        <v>223</v>
      </c>
      <c r="G67" s="5">
        <v>1</v>
      </c>
      <c r="H67" s="3" t="s">
        <v>26</v>
      </c>
      <c r="I67" s="3" t="s">
        <v>73</v>
      </c>
      <c r="J67" s="3" t="s">
        <v>224</v>
      </c>
      <c r="K67" s="3" t="s">
        <v>28</v>
      </c>
      <c r="L67" s="3" t="s">
        <v>225</v>
      </c>
      <c r="M67" s="6">
        <v>27379431.989999998</v>
      </c>
      <c r="N67" s="4" t="s">
        <v>121</v>
      </c>
      <c r="O67" s="3" t="s">
        <v>226</v>
      </c>
      <c r="P67" s="4" t="s">
        <v>121</v>
      </c>
      <c r="Q67" s="6">
        <v>27379431.989999998</v>
      </c>
      <c r="R67" s="6">
        <v>27379431.989999998</v>
      </c>
      <c r="S67" s="3" t="s">
        <v>74</v>
      </c>
      <c r="T67" s="4" t="s">
        <v>222</v>
      </c>
      <c r="U67" s="3" t="s">
        <v>227</v>
      </c>
      <c r="V67" s="3" t="s">
        <v>25</v>
      </c>
      <c r="W67" s="3" t="s">
        <v>30</v>
      </c>
      <c r="X67" s="6">
        <v>27379431.989999998</v>
      </c>
      <c r="Y67" s="19" t="s">
        <v>544</v>
      </c>
      <c r="Z67" s="2" t="s">
        <v>121</v>
      </c>
      <c r="AA67" s="19" t="s">
        <v>545</v>
      </c>
      <c r="AB67" s="13">
        <v>-27379431.990000002</v>
      </c>
      <c r="AC67" s="13">
        <f t="shared" si="2"/>
        <v>0</v>
      </c>
    </row>
    <row r="68" spans="1:29" ht="38.25">
      <c r="A68" s="3" t="s">
        <v>23</v>
      </c>
      <c r="B68" s="3" t="s">
        <v>24</v>
      </c>
      <c r="C68" s="3"/>
      <c r="D68" s="3" t="s">
        <v>25</v>
      </c>
      <c r="E68" s="4" t="s">
        <v>142</v>
      </c>
      <c r="F68" s="3" t="s">
        <v>143</v>
      </c>
      <c r="G68" s="5">
        <v>1</v>
      </c>
      <c r="H68" s="3" t="s">
        <v>26</v>
      </c>
      <c r="I68" s="3" t="s">
        <v>73</v>
      </c>
      <c r="J68" s="3" t="s">
        <v>228</v>
      </c>
      <c r="K68" s="3" t="s">
        <v>28</v>
      </c>
      <c r="L68" s="3" t="s">
        <v>229</v>
      </c>
      <c r="M68" s="6">
        <v>27290094.489999998</v>
      </c>
      <c r="N68" s="4" t="s">
        <v>230</v>
      </c>
      <c r="O68" s="3" t="s">
        <v>231</v>
      </c>
      <c r="P68" s="4" t="s">
        <v>230</v>
      </c>
      <c r="Q68" s="6">
        <v>27290094.489999998</v>
      </c>
      <c r="R68" s="6">
        <v>27290094.489999998</v>
      </c>
      <c r="S68" s="3" t="s">
        <v>74</v>
      </c>
      <c r="T68" s="4" t="s">
        <v>142</v>
      </c>
      <c r="U68" s="3" t="s">
        <v>232</v>
      </c>
      <c r="V68" s="3" t="s">
        <v>25</v>
      </c>
      <c r="W68" s="3" t="s">
        <v>30</v>
      </c>
      <c r="X68" s="6">
        <v>27290094.489999998</v>
      </c>
      <c r="Y68" s="19" t="s">
        <v>544</v>
      </c>
      <c r="Z68" s="2" t="s">
        <v>230</v>
      </c>
      <c r="AA68" s="19" t="s">
        <v>546</v>
      </c>
      <c r="AB68" s="13">
        <v>-27290094.490000002</v>
      </c>
      <c r="AC68" s="13">
        <f t="shared" si="2"/>
        <v>0</v>
      </c>
    </row>
    <row r="69" spans="1:29" ht="38.25">
      <c r="A69" s="3" t="s">
        <v>23</v>
      </c>
      <c r="B69" s="3" t="s">
        <v>24</v>
      </c>
      <c r="C69" s="3"/>
      <c r="D69" s="3" t="s">
        <v>25</v>
      </c>
      <c r="E69" s="4" t="s">
        <v>233</v>
      </c>
      <c r="F69" s="3" t="s">
        <v>234</v>
      </c>
      <c r="G69" s="5">
        <v>1</v>
      </c>
      <c r="H69" s="3" t="s">
        <v>26</v>
      </c>
      <c r="I69" s="3" t="s">
        <v>73</v>
      </c>
      <c r="J69" s="3" t="s">
        <v>235</v>
      </c>
      <c r="K69" s="3" t="s">
        <v>28</v>
      </c>
      <c r="L69" s="3" t="s">
        <v>236</v>
      </c>
      <c r="M69" s="6">
        <v>27166249.129999999</v>
      </c>
      <c r="N69" s="4" t="s">
        <v>237</v>
      </c>
      <c r="O69" s="3" t="s">
        <v>238</v>
      </c>
      <c r="P69" s="4" t="s">
        <v>237</v>
      </c>
      <c r="Q69" s="6">
        <v>27166249.129999999</v>
      </c>
      <c r="R69" s="6">
        <v>27166249.129999999</v>
      </c>
      <c r="S69" s="3" t="s">
        <v>74</v>
      </c>
      <c r="T69" s="4" t="s">
        <v>233</v>
      </c>
      <c r="U69" s="3" t="s">
        <v>239</v>
      </c>
      <c r="V69" s="3" t="s">
        <v>25</v>
      </c>
      <c r="W69" s="3" t="s">
        <v>30</v>
      </c>
      <c r="X69" s="6">
        <v>27166249.129999999</v>
      </c>
      <c r="Y69" s="19" t="s">
        <v>544</v>
      </c>
      <c r="Z69" s="2" t="s">
        <v>237</v>
      </c>
      <c r="AA69" s="19" t="s">
        <v>547</v>
      </c>
      <c r="AB69" s="13">
        <v>-27166249.129999999</v>
      </c>
      <c r="AC69" s="13">
        <f t="shared" si="2"/>
        <v>0</v>
      </c>
    </row>
    <row r="70" spans="1:29" ht="38.25">
      <c r="A70" s="3" t="s">
        <v>23</v>
      </c>
      <c r="B70" s="3" t="s">
        <v>24</v>
      </c>
      <c r="C70" s="3"/>
      <c r="D70" s="3" t="s">
        <v>25</v>
      </c>
      <c r="E70" s="4" t="s">
        <v>240</v>
      </c>
      <c r="F70" s="3" t="s">
        <v>241</v>
      </c>
      <c r="G70" s="5">
        <v>1</v>
      </c>
      <c r="H70" s="3" t="s">
        <v>26</v>
      </c>
      <c r="I70" s="3" t="s">
        <v>73</v>
      </c>
      <c r="J70" s="3" t="s">
        <v>242</v>
      </c>
      <c r="K70" s="3" t="s">
        <v>28</v>
      </c>
      <c r="L70" s="3" t="s">
        <v>243</v>
      </c>
      <c r="M70" s="6">
        <v>27303914.129999999</v>
      </c>
      <c r="N70" s="4" t="s">
        <v>244</v>
      </c>
      <c r="O70" s="3" t="s">
        <v>245</v>
      </c>
      <c r="P70" s="4" t="s">
        <v>244</v>
      </c>
      <c r="Q70" s="6">
        <v>27303914.129999999</v>
      </c>
      <c r="R70" s="6">
        <v>27303914.129999999</v>
      </c>
      <c r="S70" s="3" t="s">
        <v>74</v>
      </c>
      <c r="T70" s="4" t="s">
        <v>240</v>
      </c>
      <c r="U70" s="3" t="s">
        <v>246</v>
      </c>
      <c r="V70" s="3" t="s">
        <v>25</v>
      </c>
      <c r="W70" s="3" t="s">
        <v>30</v>
      </c>
      <c r="X70" s="6">
        <v>27303914.129999999</v>
      </c>
      <c r="Y70" s="19" t="s">
        <v>544</v>
      </c>
      <c r="Z70" s="2" t="s">
        <v>244</v>
      </c>
      <c r="AA70" t="s">
        <v>367</v>
      </c>
      <c r="AB70" s="13">
        <v>-27303914.129999999</v>
      </c>
      <c r="AC70" s="13">
        <f t="shared" si="2"/>
        <v>0</v>
      </c>
    </row>
    <row r="71" spans="1:29" ht="38.25">
      <c r="A71" s="3" t="s">
        <v>23</v>
      </c>
      <c r="B71" s="3" t="s">
        <v>24</v>
      </c>
      <c r="C71" s="3"/>
      <c r="D71" s="3" t="s">
        <v>25</v>
      </c>
      <c r="E71" s="4" t="s">
        <v>247</v>
      </c>
      <c r="F71" s="3" t="s">
        <v>248</v>
      </c>
      <c r="G71" s="5">
        <v>1</v>
      </c>
      <c r="H71" s="3" t="s">
        <v>26</v>
      </c>
      <c r="I71" s="3" t="s">
        <v>73</v>
      </c>
      <c r="J71" s="3" t="s">
        <v>249</v>
      </c>
      <c r="K71" s="3" t="s">
        <v>28</v>
      </c>
      <c r="L71" s="3" t="s">
        <v>250</v>
      </c>
      <c r="M71" s="6">
        <v>26053722.960000001</v>
      </c>
      <c r="N71" s="4" t="s">
        <v>251</v>
      </c>
      <c r="O71" s="3" t="s">
        <v>252</v>
      </c>
      <c r="P71" s="4" t="s">
        <v>251</v>
      </c>
      <c r="Q71" s="6">
        <v>26053722.960000001</v>
      </c>
      <c r="R71" s="6">
        <v>26053722.960000001</v>
      </c>
      <c r="S71" s="3" t="s">
        <v>74</v>
      </c>
      <c r="T71" s="4" t="s">
        <v>247</v>
      </c>
      <c r="U71" s="3" t="s">
        <v>253</v>
      </c>
      <c r="V71" s="3" t="s">
        <v>25</v>
      </c>
      <c r="W71" s="3" t="s">
        <v>30</v>
      </c>
      <c r="X71" s="6">
        <v>26053722.960000001</v>
      </c>
      <c r="Y71" s="19" t="s">
        <v>544</v>
      </c>
      <c r="Z71" s="2" t="s">
        <v>251</v>
      </c>
      <c r="AA71" s="19" t="s">
        <v>548</v>
      </c>
      <c r="AB71" s="13">
        <v>-26053722.960000001</v>
      </c>
      <c r="AC71" s="13">
        <f t="shared" si="2"/>
        <v>0</v>
      </c>
    </row>
    <row r="72" spans="1:29" ht="38.25">
      <c r="A72" s="3" t="s">
        <v>23</v>
      </c>
      <c r="B72" s="3" t="s">
        <v>24</v>
      </c>
      <c r="C72" s="3"/>
      <c r="D72" s="3" t="s">
        <v>25</v>
      </c>
      <c r="E72" s="4" t="s">
        <v>254</v>
      </c>
      <c r="F72" s="3" t="s">
        <v>255</v>
      </c>
      <c r="G72" s="5">
        <v>1</v>
      </c>
      <c r="H72" s="3" t="s">
        <v>26</v>
      </c>
      <c r="I72" s="3" t="s">
        <v>73</v>
      </c>
      <c r="J72" s="3" t="s">
        <v>256</v>
      </c>
      <c r="K72" s="3" t="s">
        <v>28</v>
      </c>
      <c r="L72" s="3" t="s">
        <v>257</v>
      </c>
      <c r="M72" s="6">
        <v>26038784.359999999</v>
      </c>
      <c r="N72" s="4" t="s">
        <v>258</v>
      </c>
      <c r="O72" s="3" t="s">
        <v>259</v>
      </c>
      <c r="P72" s="4" t="s">
        <v>258</v>
      </c>
      <c r="Q72" s="6">
        <v>26038784.359999999</v>
      </c>
      <c r="R72" s="6">
        <v>26038784.359999999</v>
      </c>
      <c r="S72" s="3" t="s">
        <v>74</v>
      </c>
      <c r="T72" s="4" t="s">
        <v>254</v>
      </c>
      <c r="U72" s="3" t="s">
        <v>260</v>
      </c>
      <c r="V72" s="3" t="s">
        <v>25</v>
      </c>
      <c r="W72" s="3" t="s">
        <v>30</v>
      </c>
      <c r="X72" s="6">
        <v>26038784.359999999</v>
      </c>
      <c r="Y72" s="19" t="s">
        <v>544</v>
      </c>
      <c r="Z72" s="2" t="s">
        <v>258</v>
      </c>
      <c r="AA72" t="s">
        <v>149</v>
      </c>
      <c r="AB72" s="13">
        <v>-26038784.359999999</v>
      </c>
      <c r="AC72" s="13">
        <f t="shared" si="2"/>
        <v>0</v>
      </c>
    </row>
    <row r="73" spans="1:29" ht="38.25">
      <c r="A73" s="3" t="s">
        <v>23</v>
      </c>
      <c r="B73" s="3" t="s">
        <v>24</v>
      </c>
      <c r="C73" s="3"/>
      <c r="D73" s="3" t="s">
        <v>25</v>
      </c>
      <c r="E73" s="4" t="s">
        <v>508</v>
      </c>
      <c r="F73" s="3" t="s">
        <v>554</v>
      </c>
      <c r="G73" s="5">
        <v>1</v>
      </c>
      <c r="H73" s="3" t="s">
        <v>26</v>
      </c>
      <c r="I73" s="3" t="s">
        <v>73</v>
      </c>
      <c r="J73" s="3" t="s">
        <v>555</v>
      </c>
      <c r="K73" s="3" t="s">
        <v>28</v>
      </c>
      <c r="L73" s="3" t="s">
        <v>556</v>
      </c>
      <c r="M73" s="6">
        <v>25991889.800000001</v>
      </c>
      <c r="N73" s="4" t="s">
        <v>557</v>
      </c>
      <c r="O73" s="3" t="s">
        <v>558</v>
      </c>
      <c r="P73" s="4" t="s">
        <v>557</v>
      </c>
      <c r="Q73" s="6">
        <v>25991889.800000001</v>
      </c>
      <c r="R73" s="6">
        <v>25991889.800000001</v>
      </c>
      <c r="S73" s="3" t="s">
        <v>74</v>
      </c>
      <c r="T73" s="4" t="s">
        <v>508</v>
      </c>
      <c r="U73" s="3" t="s">
        <v>559</v>
      </c>
      <c r="V73" s="3" t="s">
        <v>25</v>
      </c>
      <c r="W73" s="3" t="s">
        <v>30</v>
      </c>
      <c r="X73" s="6">
        <v>25991889.800000001</v>
      </c>
      <c r="Y73" s="19" t="s">
        <v>544</v>
      </c>
      <c r="Z73" s="2" t="s">
        <v>557</v>
      </c>
      <c r="AA73" s="18" t="s">
        <v>1012</v>
      </c>
      <c r="AB73" s="13">
        <v>-25991889.799999997</v>
      </c>
      <c r="AC73" s="13">
        <f t="shared" si="2"/>
        <v>0</v>
      </c>
    </row>
    <row r="74" spans="1:29" ht="38.25">
      <c r="A74" s="3" t="s">
        <v>23</v>
      </c>
      <c r="B74" s="3" t="s">
        <v>24</v>
      </c>
      <c r="C74" s="3"/>
      <c r="D74" s="3" t="s">
        <v>25</v>
      </c>
      <c r="E74" s="4" t="s">
        <v>607</v>
      </c>
      <c r="F74" s="3" t="s">
        <v>608</v>
      </c>
      <c r="G74" s="5">
        <v>1</v>
      </c>
      <c r="H74" s="3" t="s">
        <v>26</v>
      </c>
      <c r="I74" s="3" t="s">
        <v>73</v>
      </c>
      <c r="J74" s="3" t="s">
        <v>613</v>
      </c>
      <c r="K74" s="3" t="s">
        <v>28</v>
      </c>
      <c r="L74" s="3" t="s">
        <v>614</v>
      </c>
      <c r="M74" s="6">
        <v>25943545.280000001</v>
      </c>
      <c r="N74" s="4" t="s">
        <v>615</v>
      </c>
      <c r="O74" s="3" t="s">
        <v>616</v>
      </c>
      <c r="P74" s="4" t="s">
        <v>615</v>
      </c>
      <c r="Q74" s="6">
        <v>25943545.280000001</v>
      </c>
      <c r="R74" s="6">
        <v>25943545.280000001</v>
      </c>
      <c r="S74" s="3" t="s">
        <v>74</v>
      </c>
      <c r="T74" s="4" t="s">
        <v>607</v>
      </c>
      <c r="U74" s="3" t="s">
        <v>617</v>
      </c>
      <c r="V74" s="3" t="s">
        <v>25</v>
      </c>
      <c r="W74" s="3" t="s">
        <v>30</v>
      </c>
      <c r="X74" s="6">
        <v>25943545.280000001</v>
      </c>
      <c r="Y74" s="19" t="s">
        <v>544</v>
      </c>
      <c r="Z74" s="2" t="s">
        <v>615</v>
      </c>
      <c r="AA74" s="2" t="s">
        <v>865</v>
      </c>
      <c r="AB74" s="13">
        <v>-25943545.280000001</v>
      </c>
      <c r="AC74" s="13">
        <f t="shared" si="2"/>
        <v>0</v>
      </c>
    </row>
    <row r="75" spans="1:29" ht="38.25">
      <c r="A75" s="3" t="s">
        <v>23</v>
      </c>
      <c r="B75" s="3" t="s">
        <v>24</v>
      </c>
      <c r="C75" s="3"/>
      <c r="D75" s="3" t="s">
        <v>25</v>
      </c>
      <c r="E75" s="4" t="s">
        <v>653</v>
      </c>
      <c r="F75" s="3" t="s">
        <v>654</v>
      </c>
      <c r="G75" s="5">
        <v>1</v>
      </c>
      <c r="H75" s="3" t="s">
        <v>26</v>
      </c>
      <c r="I75" s="3" t="s">
        <v>73</v>
      </c>
      <c r="J75" s="3" t="s">
        <v>655</v>
      </c>
      <c r="K75" s="3" t="s">
        <v>28</v>
      </c>
      <c r="L75" s="3" t="s">
        <v>656</v>
      </c>
      <c r="M75" s="6">
        <v>25984256.210000001</v>
      </c>
      <c r="N75" s="4" t="s">
        <v>657</v>
      </c>
      <c r="O75" s="3" t="s">
        <v>658</v>
      </c>
      <c r="P75" s="4" t="s">
        <v>657</v>
      </c>
      <c r="Q75" s="6">
        <v>25984256.210000001</v>
      </c>
      <c r="R75" s="6">
        <v>25984256.210000001</v>
      </c>
      <c r="S75" s="3" t="s">
        <v>74</v>
      </c>
      <c r="T75" s="4" t="s">
        <v>653</v>
      </c>
      <c r="U75" s="3" t="s">
        <v>659</v>
      </c>
      <c r="V75" s="3" t="s">
        <v>25</v>
      </c>
      <c r="W75" s="3" t="s">
        <v>30</v>
      </c>
      <c r="X75" s="6">
        <v>25984256.210000001</v>
      </c>
      <c r="Y75" s="19" t="s">
        <v>544</v>
      </c>
      <c r="Z75" s="2" t="s">
        <v>657</v>
      </c>
      <c r="AA75" s="18" t="s">
        <v>1013</v>
      </c>
      <c r="AB75" s="13">
        <v>-25984256.209999997</v>
      </c>
      <c r="AC75" s="13">
        <f t="shared" si="2"/>
        <v>0</v>
      </c>
    </row>
    <row r="76" spans="1:29">
      <c r="A76" s="3" t="s">
        <v>23</v>
      </c>
      <c r="B76" s="3" t="s">
        <v>24</v>
      </c>
      <c r="C76" s="3"/>
      <c r="D76" s="3" t="s">
        <v>25</v>
      </c>
      <c r="E76" s="4" t="s">
        <v>682</v>
      </c>
      <c r="F76" s="3" t="s">
        <v>683</v>
      </c>
      <c r="G76" s="5">
        <v>1</v>
      </c>
      <c r="H76" s="3" t="s">
        <v>26</v>
      </c>
      <c r="I76" s="3" t="s">
        <v>73</v>
      </c>
      <c r="J76" s="3" t="s">
        <v>684</v>
      </c>
      <c r="K76" s="3" t="s">
        <v>28</v>
      </c>
      <c r="L76" s="3" t="s">
        <v>685</v>
      </c>
      <c r="M76" s="6">
        <v>20000000</v>
      </c>
      <c r="N76" s="4" t="s">
        <v>682</v>
      </c>
      <c r="O76" s="3" t="s">
        <v>686</v>
      </c>
      <c r="P76" s="4" t="s">
        <v>682</v>
      </c>
      <c r="Q76" s="6">
        <v>20000000</v>
      </c>
      <c r="R76" s="6">
        <v>20000000</v>
      </c>
      <c r="S76" s="3" t="s">
        <v>74</v>
      </c>
      <c r="T76" s="4" t="s">
        <v>682</v>
      </c>
      <c r="U76" s="3" t="s">
        <v>687</v>
      </c>
      <c r="V76" s="3" t="s">
        <v>25</v>
      </c>
      <c r="W76" s="3" t="s">
        <v>30</v>
      </c>
      <c r="X76" s="6">
        <v>20000000</v>
      </c>
      <c r="Y76" t="s">
        <v>335</v>
      </c>
      <c r="Z76" s="2" t="s">
        <v>682</v>
      </c>
      <c r="AA76" s="2" t="s">
        <v>934</v>
      </c>
      <c r="AB76" s="13">
        <v>-20000000</v>
      </c>
      <c r="AC76" s="13">
        <f t="shared" si="2"/>
        <v>0</v>
      </c>
    </row>
    <row r="77" spans="1:29" ht="38.25">
      <c r="A77" s="3" t="s">
        <v>23</v>
      </c>
      <c r="B77" s="3" t="s">
        <v>24</v>
      </c>
      <c r="C77" s="3"/>
      <c r="D77" s="3" t="s">
        <v>25</v>
      </c>
      <c r="E77" s="4" t="s">
        <v>705</v>
      </c>
      <c r="F77" s="3" t="s">
        <v>706</v>
      </c>
      <c r="G77" s="5">
        <v>1</v>
      </c>
      <c r="H77" s="3" t="s">
        <v>26</v>
      </c>
      <c r="I77" s="3" t="s">
        <v>73</v>
      </c>
      <c r="J77" s="3" t="s">
        <v>707</v>
      </c>
      <c r="K77" s="3" t="s">
        <v>28</v>
      </c>
      <c r="L77" s="3" t="s">
        <v>708</v>
      </c>
      <c r="M77" s="6">
        <v>25867974.93</v>
      </c>
      <c r="N77" s="4" t="s">
        <v>709</v>
      </c>
      <c r="O77" s="3" t="s">
        <v>710</v>
      </c>
      <c r="P77" s="4" t="s">
        <v>709</v>
      </c>
      <c r="Q77" s="6">
        <v>25867974.93</v>
      </c>
      <c r="R77" s="6">
        <v>25867974.93</v>
      </c>
      <c r="S77" s="3" t="s">
        <v>74</v>
      </c>
      <c r="T77" s="4" t="s">
        <v>705</v>
      </c>
      <c r="U77" s="3" t="s">
        <v>711</v>
      </c>
      <c r="V77" s="3" t="s">
        <v>25</v>
      </c>
      <c r="W77" s="3" t="s">
        <v>30</v>
      </c>
      <c r="X77" s="6">
        <v>25867974.93</v>
      </c>
      <c r="Y77" s="19" t="s">
        <v>544</v>
      </c>
      <c r="Z77" s="2" t="s">
        <v>709</v>
      </c>
      <c r="AA77" s="2" t="s">
        <v>705</v>
      </c>
      <c r="AB77" s="13">
        <v>-25867974.930000003</v>
      </c>
      <c r="AC77" s="13">
        <f t="shared" si="2"/>
        <v>0</v>
      </c>
    </row>
    <row r="78" spans="1:29" ht="38.25">
      <c r="A78" s="2" t="s">
        <v>23</v>
      </c>
      <c r="B78" s="2" t="s">
        <v>24</v>
      </c>
      <c r="D78" s="2" t="s">
        <v>25</v>
      </c>
      <c r="E78" s="2" t="s">
        <v>755</v>
      </c>
      <c r="F78" s="2" t="s">
        <v>756</v>
      </c>
      <c r="G78" s="2">
        <v>1</v>
      </c>
      <c r="H78" s="2" t="s">
        <v>26</v>
      </c>
      <c r="I78" s="2" t="s">
        <v>73</v>
      </c>
      <c r="J78" s="2" t="s">
        <v>757</v>
      </c>
      <c r="K78" s="2" t="s">
        <v>28</v>
      </c>
      <c r="L78" s="2" t="s">
        <v>758</v>
      </c>
      <c r="M78" s="13">
        <v>28695323</v>
      </c>
      <c r="N78" s="2" t="s">
        <v>759</v>
      </c>
      <c r="O78" s="2" t="s">
        <v>760</v>
      </c>
      <c r="P78" s="2" t="s">
        <v>759</v>
      </c>
      <c r="Q78" s="13">
        <v>28695323</v>
      </c>
      <c r="R78" s="13">
        <v>28695323</v>
      </c>
      <c r="S78" s="2" t="s">
        <v>74</v>
      </c>
      <c r="T78" s="2" t="s">
        <v>755</v>
      </c>
      <c r="U78" s="2" t="s">
        <v>761</v>
      </c>
      <c r="V78" s="2" t="s">
        <v>25</v>
      </c>
      <c r="W78" s="2" t="s">
        <v>30</v>
      </c>
      <c r="X78" s="13">
        <v>28695323</v>
      </c>
      <c r="Y78" s="19" t="s">
        <v>544</v>
      </c>
      <c r="Z78" s="2" t="s">
        <v>759</v>
      </c>
      <c r="AA78" s="2" t="s">
        <v>873</v>
      </c>
      <c r="AB78" s="13">
        <v>-28695323</v>
      </c>
      <c r="AC78" s="13">
        <f t="shared" si="2"/>
        <v>0</v>
      </c>
    </row>
    <row r="79" spans="1:29">
      <c r="A79" s="2" t="s">
        <v>23</v>
      </c>
      <c r="B79" s="2" t="s">
        <v>24</v>
      </c>
      <c r="D79" s="2" t="s">
        <v>25</v>
      </c>
      <c r="E79" s="2" t="s">
        <v>798</v>
      </c>
      <c r="F79" s="2" t="s">
        <v>801</v>
      </c>
      <c r="G79" s="2">
        <v>1</v>
      </c>
      <c r="H79" s="2" t="s">
        <v>26</v>
      </c>
      <c r="I79" s="2" t="s">
        <v>73</v>
      </c>
      <c r="J79" s="2" t="s">
        <v>802</v>
      </c>
      <c r="K79" s="2" t="s">
        <v>24</v>
      </c>
      <c r="L79" s="2" t="s">
        <v>803</v>
      </c>
      <c r="M79" s="13">
        <v>10000000</v>
      </c>
      <c r="N79" s="2" t="s">
        <v>798</v>
      </c>
      <c r="O79" s="2" t="s">
        <v>804</v>
      </c>
      <c r="P79" s="2" t="s">
        <v>798</v>
      </c>
      <c r="Q79" s="13">
        <v>10000000</v>
      </c>
      <c r="R79" s="13">
        <v>10000000</v>
      </c>
      <c r="S79" s="2" t="s">
        <v>74</v>
      </c>
      <c r="T79" s="2" t="s">
        <v>798</v>
      </c>
      <c r="U79" s="2" t="s">
        <v>805</v>
      </c>
      <c r="V79" s="2" t="s">
        <v>25</v>
      </c>
      <c r="W79" s="2" t="s">
        <v>30</v>
      </c>
      <c r="X79" s="13">
        <v>10000000</v>
      </c>
      <c r="Y79" t="s">
        <v>335</v>
      </c>
      <c r="Z79" s="2" t="s">
        <v>798</v>
      </c>
      <c r="AA79" s="2" t="s">
        <v>806</v>
      </c>
      <c r="AB79" s="13">
        <v>-10000000</v>
      </c>
      <c r="AC79" s="13">
        <f t="shared" si="2"/>
        <v>0</v>
      </c>
    </row>
    <row r="80" spans="1:29" ht="38.25">
      <c r="A80" s="2" t="s">
        <v>23</v>
      </c>
      <c r="B80" s="2" t="s">
        <v>24</v>
      </c>
      <c r="D80" s="2" t="s">
        <v>25</v>
      </c>
      <c r="E80" s="2" t="s">
        <v>806</v>
      </c>
      <c r="F80" s="2" t="s">
        <v>807</v>
      </c>
      <c r="G80" s="2">
        <v>1</v>
      </c>
      <c r="H80" s="2" t="s">
        <v>26</v>
      </c>
      <c r="I80" s="2" t="s">
        <v>73</v>
      </c>
      <c r="J80" s="2" t="s">
        <v>808</v>
      </c>
      <c r="K80" s="2" t="s">
        <v>28</v>
      </c>
      <c r="L80" s="2" t="s">
        <v>809</v>
      </c>
      <c r="M80" s="13">
        <v>28797383.100000001</v>
      </c>
      <c r="N80" s="2" t="s">
        <v>810</v>
      </c>
      <c r="O80" s="2" t="s">
        <v>811</v>
      </c>
      <c r="P80" s="2" t="s">
        <v>810</v>
      </c>
      <c r="Q80" s="13">
        <v>28797383.100000001</v>
      </c>
      <c r="R80" s="13">
        <v>28797383.100000001</v>
      </c>
      <c r="S80" s="2" t="s">
        <v>74</v>
      </c>
      <c r="T80" s="2" t="s">
        <v>806</v>
      </c>
      <c r="U80" s="2" t="s">
        <v>812</v>
      </c>
      <c r="V80" s="2" t="s">
        <v>25</v>
      </c>
      <c r="W80" s="2" t="s">
        <v>30</v>
      </c>
      <c r="X80" s="13">
        <v>28797383.100000001</v>
      </c>
      <c r="Y80" s="19" t="s">
        <v>544</v>
      </c>
      <c r="Z80" s="2" t="s">
        <v>810</v>
      </c>
      <c r="AA80" s="2" t="s">
        <v>876</v>
      </c>
      <c r="AB80" s="13">
        <v>-28797383.099999998</v>
      </c>
      <c r="AC80" s="13">
        <f t="shared" si="2"/>
        <v>0</v>
      </c>
    </row>
    <row r="81" spans="1:29">
      <c r="A81" s="3" t="s">
        <v>23</v>
      </c>
      <c r="B81" s="3" t="s">
        <v>24</v>
      </c>
      <c r="C81" s="3"/>
      <c r="D81" s="3" t="s">
        <v>25</v>
      </c>
      <c r="E81" s="4" t="s">
        <v>117</v>
      </c>
      <c r="F81" s="3" t="s">
        <v>118</v>
      </c>
      <c r="G81" s="5">
        <v>1</v>
      </c>
      <c r="H81" s="3" t="s">
        <v>26</v>
      </c>
      <c r="I81" s="3" t="s">
        <v>265</v>
      </c>
      <c r="J81" s="3" t="s">
        <v>267</v>
      </c>
      <c r="K81" s="3" t="s">
        <v>28</v>
      </c>
      <c r="L81" s="3" t="s">
        <v>268</v>
      </c>
      <c r="M81" s="6">
        <v>1077487.92</v>
      </c>
      <c r="N81" s="4" t="s">
        <v>269</v>
      </c>
      <c r="O81" s="3" t="s">
        <v>270</v>
      </c>
      <c r="P81" s="4" t="s">
        <v>269</v>
      </c>
      <c r="Q81" s="6">
        <v>1077487.92</v>
      </c>
      <c r="R81" s="6">
        <v>1077487.92</v>
      </c>
      <c r="S81" s="3" t="s">
        <v>266</v>
      </c>
      <c r="T81" s="4" t="s">
        <v>117</v>
      </c>
      <c r="U81" s="3" t="s">
        <v>271</v>
      </c>
      <c r="V81" s="3" t="s">
        <v>25</v>
      </c>
      <c r="W81" s="3" t="s">
        <v>30</v>
      </c>
      <c r="X81" s="6">
        <v>1077487.92</v>
      </c>
      <c r="Y81" s="2" t="s">
        <v>337</v>
      </c>
      <c r="Z81" s="2" t="s">
        <v>121</v>
      </c>
      <c r="AA81" s="2" t="s">
        <v>269</v>
      </c>
      <c r="AB81" s="13">
        <v>-1077487.92</v>
      </c>
      <c r="AC81" s="13">
        <f t="shared" ref="AC81:AC100" si="3">X81+AB81</f>
        <v>0</v>
      </c>
    </row>
    <row r="82" spans="1:29">
      <c r="A82" s="3" t="s">
        <v>23</v>
      </c>
      <c r="B82" s="3" t="s">
        <v>24</v>
      </c>
      <c r="C82" s="3"/>
      <c r="D82" s="3" t="s">
        <v>25</v>
      </c>
      <c r="E82" s="4" t="s">
        <v>156</v>
      </c>
      <c r="F82" s="3" t="s">
        <v>157</v>
      </c>
      <c r="G82" s="5">
        <v>1</v>
      </c>
      <c r="H82" s="3" t="s">
        <v>26</v>
      </c>
      <c r="I82" s="3" t="s">
        <v>265</v>
      </c>
      <c r="J82" s="3" t="s">
        <v>272</v>
      </c>
      <c r="K82" s="3" t="s">
        <v>28</v>
      </c>
      <c r="L82" s="3" t="s">
        <v>273</v>
      </c>
      <c r="M82" s="6">
        <v>1077893.08</v>
      </c>
      <c r="N82" s="4" t="s">
        <v>274</v>
      </c>
      <c r="O82" s="3" t="s">
        <v>275</v>
      </c>
      <c r="P82" s="4" t="s">
        <v>274</v>
      </c>
      <c r="Q82" s="6">
        <v>1077893.08</v>
      </c>
      <c r="R82" s="6">
        <v>1077893.08</v>
      </c>
      <c r="S82" s="3" t="s">
        <v>266</v>
      </c>
      <c r="T82" s="4" t="s">
        <v>156</v>
      </c>
      <c r="U82" s="3" t="s">
        <v>276</v>
      </c>
      <c r="V82" s="3" t="s">
        <v>25</v>
      </c>
      <c r="W82" s="3" t="s">
        <v>30</v>
      </c>
      <c r="X82" s="6">
        <v>1077893.08</v>
      </c>
      <c r="Y82" s="2" t="s">
        <v>337</v>
      </c>
      <c r="Z82" s="2" t="s">
        <v>160</v>
      </c>
      <c r="AA82" s="2" t="s">
        <v>156</v>
      </c>
      <c r="AB82" s="13">
        <v>-1077893.08</v>
      </c>
      <c r="AC82" s="13">
        <f t="shared" si="3"/>
        <v>0</v>
      </c>
    </row>
    <row r="83" spans="1:29">
      <c r="A83" s="3" t="s">
        <v>23</v>
      </c>
      <c r="B83" s="3" t="s">
        <v>24</v>
      </c>
      <c r="C83" s="3"/>
      <c r="D83" s="3" t="s">
        <v>25</v>
      </c>
      <c r="E83" s="4" t="s">
        <v>142</v>
      </c>
      <c r="F83" s="3" t="s">
        <v>143</v>
      </c>
      <c r="G83" s="5">
        <v>1</v>
      </c>
      <c r="H83" s="3" t="s">
        <v>26</v>
      </c>
      <c r="I83" s="3" t="s">
        <v>265</v>
      </c>
      <c r="J83" s="3" t="s">
        <v>277</v>
      </c>
      <c r="K83" s="3" t="s">
        <v>28</v>
      </c>
      <c r="L83" s="3" t="s">
        <v>278</v>
      </c>
      <c r="M83" s="6">
        <v>1069894.28</v>
      </c>
      <c r="N83" s="4" t="s">
        <v>279</v>
      </c>
      <c r="O83" s="3" t="s">
        <v>280</v>
      </c>
      <c r="P83" s="4" t="s">
        <v>279</v>
      </c>
      <c r="Q83" s="6">
        <v>1069894.28</v>
      </c>
      <c r="R83" s="6">
        <v>1069894.28</v>
      </c>
      <c r="S83" s="3" t="s">
        <v>266</v>
      </c>
      <c r="T83" s="4" t="s">
        <v>142</v>
      </c>
      <c r="U83" s="3" t="s">
        <v>281</v>
      </c>
      <c r="V83" s="3" t="s">
        <v>25</v>
      </c>
      <c r="W83" s="3" t="s">
        <v>30</v>
      </c>
      <c r="X83" s="6">
        <v>1069894.28</v>
      </c>
      <c r="Y83" s="2" t="s">
        <v>337</v>
      </c>
      <c r="Z83" s="2" t="s">
        <v>146</v>
      </c>
      <c r="AA83" s="2" t="s">
        <v>142</v>
      </c>
      <c r="AB83" s="13">
        <v>-1069894.28</v>
      </c>
      <c r="AC83" s="13">
        <f t="shared" si="3"/>
        <v>0</v>
      </c>
    </row>
    <row r="84" spans="1:29">
      <c r="A84" s="3" t="s">
        <v>23</v>
      </c>
      <c r="B84" s="3" t="s">
        <v>24</v>
      </c>
      <c r="C84" s="3"/>
      <c r="D84" s="3" t="s">
        <v>25</v>
      </c>
      <c r="E84" s="4" t="s">
        <v>42</v>
      </c>
      <c r="F84" s="3" t="s">
        <v>182</v>
      </c>
      <c r="G84" s="5">
        <v>1</v>
      </c>
      <c r="H84" s="3" t="s">
        <v>26</v>
      </c>
      <c r="I84" s="3" t="s">
        <v>265</v>
      </c>
      <c r="J84" s="3" t="s">
        <v>282</v>
      </c>
      <c r="K84" s="3" t="s">
        <v>28</v>
      </c>
      <c r="L84" s="3" t="s">
        <v>283</v>
      </c>
      <c r="M84" s="6">
        <v>1071861.5900000001</v>
      </c>
      <c r="N84" s="4" t="s">
        <v>284</v>
      </c>
      <c r="O84" s="3" t="s">
        <v>285</v>
      </c>
      <c r="P84" s="4" t="s">
        <v>284</v>
      </c>
      <c r="Q84" s="6">
        <v>1071861.5900000001</v>
      </c>
      <c r="R84" s="6">
        <v>1071861.5900000001</v>
      </c>
      <c r="S84" s="3" t="s">
        <v>266</v>
      </c>
      <c r="T84" s="4" t="s">
        <v>42</v>
      </c>
      <c r="U84" s="3" t="s">
        <v>286</v>
      </c>
      <c r="V84" s="3" t="s">
        <v>25</v>
      </c>
      <c r="W84" s="3" t="s">
        <v>30</v>
      </c>
      <c r="X84" s="6">
        <v>1071861.5900000001</v>
      </c>
      <c r="Y84" s="2" t="s">
        <v>337</v>
      </c>
      <c r="Z84" t="s">
        <v>185</v>
      </c>
      <c r="AA84" t="s">
        <v>284</v>
      </c>
      <c r="AB84" s="12">
        <v>-1071861.5900000001</v>
      </c>
      <c r="AC84" s="13">
        <f t="shared" si="3"/>
        <v>0</v>
      </c>
    </row>
    <row r="85" spans="1:29">
      <c r="A85" s="3" t="s">
        <v>23</v>
      </c>
      <c r="B85" s="3" t="s">
        <v>24</v>
      </c>
      <c r="C85" s="3"/>
      <c r="D85" s="3" t="s">
        <v>25</v>
      </c>
      <c r="E85" s="4" t="s">
        <v>136</v>
      </c>
      <c r="F85" s="3" t="s">
        <v>137</v>
      </c>
      <c r="G85" s="5">
        <v>1</v>
      </c>
      <c r="H85" s="3" t="s">
        <v>26</v>
      </c>
      <c r="I85" s="3" t="s">
        <v>265</v>
      </c>
      <c r="J85" s="3" t="s">
        <v>287</v>
      </c>
      <c r="K85" s="3" t="s">
        <v>28</v>
      </c>
      <c r="L85" s="3" t="s">
        <v>288</v>
      </c>
      <c r="M85" s="6">
        <v>1042971.34</v>
      </c>
      <c r="N85" s="4" t="s">
        <v>289</v>
      </c>
      <c r="O85" s="3" t="s">
        <v>290</v>
      </c>
      <c r="P85" s="4" t="s">
        <v>289</v>
      </c>
      <c r="Q85" s="6">
        <v>1042971.34</v>
      </c>
      <c r="R85" s="6">
        <v>1042971.34</v>
      </c>
      <c r="S85" s="3" t="s">
        <v>266</v>
      </c>
      <c r="T85" s="4" t="s">
        <v>136</v>
      </c>
      <c r="U85" s="3" t="s">
        <v>291</v>
      </c>
      <c r="V85" s="3" t="s">
        <v>25</v>
      </c>
      <c r="W85" s="3" t="s">
        <v>30</v>
      </c>
      <c r="X85" s="6">
        <v>1042971.34</v>
      </c>
      <c r="Y85" s="2" t="s">
        <v>337</v>
      </c>
      <c r="Z85" t="s">
        <v>49</v>
      </c>
      <c r="AA85" t="s">
        <v>289</v>
      </c>
      <c r="AB85" s="12">
        <v>-1042971.34</v>
      </c>
      <c r="AC85" s="13">
        <f t="shared" si="3"/>
        <v>0</v>
      </c>
    </row>
    <row r="86" spans="1:29">
      <c r="A86" s="3" t="s">
        <v>23</v>
      </c>
      <c r="B86" s="3" t="s">
        <v>24</v>
      </c>
      <c r="C86" s="3"/>
      <c r="D86" s="3" t="s">
        <v>25</v>
      </c>
      <c r="E86" s="4" t="s">
        <v>89</v>
      </c>
      <c r="F86" s="3" t="s">
        <v>90</v>
      </c>
      <c r="G86" s="5">
        <v>1</v>
      </c>
      <c r="H86" s="3" t="s">
        <v>26</v>
      </c>
      <c r="I86" s="3" t="s">
        <v>265</v>
      </c>
      <c r="J86" s="3" t="s">
        <v>292</v>
      </c>
      <c r="K86" s="3" t="s">
        <v>28</v>
      </c>
      <c r="L86" s="3" t="s">
        <v>293</v>
      </c>
      <c r="M86" s="6">
        <v>1041047.22</v>
      </c>
      <c r="N86" s="4" t="s">
        <v>93</v>
      </c>
      <c r="O86" s="3" t="s">
        <v>294</v>
      </c>
      <c r="P86" s="4" t="s">
        <v>93</v>
      </c>
      <c r="Q86" s="6">
        <v>1041047.22</v>
      </c>
      <c r="R86" s="6">
        <v>1041047.22</v>
      </c>
      <c r="S86" s="3" t="s">
        <v>266</v>
      </c>
      <c r="T86" s="4" t="s">
        <v>89</v>
      </c>
      <c r="U86" s="3" t="s">
        <v>295</v>
      </c>
      <c r="V86" s="3" t="s">
        <v>25</v>
      </c>
      <c r="W86" s="3" t="s">
        <v>30</v>
      </c>
      <c r="X86" s="6">
        <v>1041047.22</v>
      </c>
      <c r="Y86" s="2" t="s">
        <v>337</v>
      </c>
      <c r="Z86" s="2" t="s">
        <v>179</v>
      </c>
      <c r="AA86" s="2" t="s">
        <v>89</v>
      </c>
      <c r="AB86" s="13">
        <v>-1041047.22</v>
      </c>
      <c r="AC86" s="13">
        <f t="shared" si="3"/>
        <v>0</v>
      </c>
    </row>
    <row r="87" spans="1:29">
      <c r="A87" s="3" t="s">
        <v>23</v>
      </c>
      <c r="B87" s="3" t="s">
        <v>24</v>
      </c>
      <c r="C87" s="3"/>
      <c r="D87" s="3" t="s">
        <v>25</v>
      </c>
      <c r="E87" s="4" t="s">
        <v>52</v>
      </c>
      <c r="F87" s="3" t="s">
        <v>53</v>
      </c>
      <c r="G87" s="5">
        <v>1</v>
      </c>
      <c r="H87" s="3" t="s">
        <v>26</v>
      </c>
      <c r="I87" s="3" t="s">
        <v>265</v>
      </c>
      <c r="J87" s="3" t="s">
        <v>296</v>
      </c>
      <c r="K87" s="3" t="s">
        <v>28</v>
      </c>
      <c r="L87" s="3" t="s">
        <v>297</v>
      </c>
      <c r="M87" s="6">
        <v>1111844.52</v>
      </c>
      <c r="N87" s="4" t="s">
        <v>298</v>
      </c>
      <c r="O87" s="3" t="s">
        <v>299</v>
      </c>
      <c r="P87" s="4" t="s">
        <v>298</v>
      </c>
      <c r="Q87" s="6">
        <v>1111844.52</v>
      </c>
      <c r="R87" s="6">
        <v>1111844.52</v>
      </c>
      <c r="S87" s="3" t="s">
        <v>266</v>
      </c>
      <c r="T87" s="4" t="s">
        <v>52</v>
      </c>
      <c r="U87" s="3" t="s">
        <v>300</v>
      </c>
      <c r="V87" s="3" t="s">
        <v>25</v>
      </c>
      <c r="W87" s="3" t="s">
        <v>30</v>
      </c>
      <c r="X87" s="6">
        <v>1111844.52</v>
      </c>
      <c r="Y87" s="2" t="s">
        <v>337</v>
      </c>
      <c r="Z87" s="2" t="s">
        <v>133</v>
      </c>
      <c r="AA87" s="2" t="s">
        <v>52</v>
      </c>
      <c r="AB87" s="13">
        <v>-1111844.52</v>
      </c>
      <c r="AC87" s="13">
        <f t="shared" si="3"/>
        <v>0</v>
      </c>
    </row>
    <row r="88" spans="1:29">
      <c r="A88" s="3" t="s">
        <v>23</v>
      </c>
      <c r="B88" s="3" t="s">
        <v>24</v>
      </c>
      <c r="C88" s="3"/>
      <c r="D88" s="3" t="s">
        <v>25</v>
      </c>
      <c r="E88" s="4" t="s">
        <v>170</v>
      </c>
      <c r="F88" s="3" t="s">
        <v>171</v>
      </c>
      <c r="G88" s="5">
        <v>1</v>
      </c>
      <c r="H88" s="3" t="s">
        <v>26</v>
      </c>
      <c r="I88" s="3" t="s">
        <v>265</v>
      </c>
      <c r="J88" s="3" t="s">
        <v>301</v>
      </c>
      <c r="K88" s="3" t="s">
        <v>28</v>
      </c>
      <c r="L88" s="3" t="s">
        <v>302</v>
      </c>
      <c r="M88" s="6">
        <v>967350.2</v>
      </c>
      <c r="N88" s="4" t="s">
        <v>96</v>
      </c>
      <c r="O88" s="3" t="s">
        <v>303</v>
      </c>
      <c r="P88" s="4" t="s">
        <v>96</v>
      </c>
      <c r="Q88" s="6">
        <v>967350.2</v>
      </c>
      <c r="R88" s="6">
        <v>967350.2</v>
      </c>
      <c r="S88" s="3" t="s">
        <v>266</v>
      </c>
      <c r="T88" s="4" t="s">
        <v>170</v>
      </c>
      <c r="U88" s="3" t="s">
        <v>304</v>
      </c>
      <c r="V88" s="3" t="s">
        <v>25</v>
      </c>
      <c r="W88" s="3" t="s">
        <v>30</v>
      </c>
      <c r="X88" s="6">
        <v>967350.2</v>
      </c>
      <c r="Y88" s="2" t="s">
        <v>337</v>
      </c>
      <c r="Z88" s="2" t="s">
        <v>174</v>
      </c>
      <c r="AA88" s="2" t="s">
        <v>170</v>
      </c>
      <c r="AB88" s="13">
        <v>-967350.2</v>
      </c>
      <c r="AC88" s="13">
        <f t="shared" si="3"/>
        <v>0</v>
      </c>
    </row>
    <row r="89" spans="1:29" ht="25.5">
      <c r="A89" s="3" t="s">
        <v>23</v>
      </c>
      <c r="B89" s="3" t="s">
        <v>24</v>
      </c>
      <c r="C89" s="3"/>
      <c r="D89" s="3" t="s">
        <v>25</v>
      </c>
      <c r="E89" s="4" t="s">
        <v>124</v>
      </c>
      <c r="F89" s="3" t="s">
        <v>125</v>
      </c>
      <c r="G89" s="5">
        <v>1</v>
      </c>
      <c r="H89" s="3" t="s">
        <v>26</v>
      </c>
      <c r="I89" s="3" t="s">
        <v>265</v>
      </c>
      <c r="J89" s="3" t="s">
        <v>305</v>
      </c>
      <c r="K89" s="3" t="s">
        <v>28</v>
      </c>
      <c r="L89" s="3" t="s">
        <v>306</v>
      </c>
      <c r="M89" s="6">
        <v>964447.21</v>
      </c>
      <c r="N89" s="4" t="s">
        <v>307</v>
      </c>
      <c r="O89" s="3" t="s">
        <v>308</v>
      </c>
      <c r="P89" s="4" t="s">
        <v>307</v>
      </c>
      <c r="Q89" s="6">
        <v>964447.21</v>
      </c>
      <c r="R89" s="6">
        <v>964447.21</v>
      </c>
      <c r="S89" s="3" t="s">
        <v>266</v>
      </c>
      <c r="T89" s="4" t="s">
        <v>124</v>
      </c>
      <c r="U89" s="3" t="s">
        <v>309</v>
      </c>
      <c r="V89" s="3" t="s">
        <v>25</v>
      </c>
      <c r="W89" s="3" t="s">
        <v>30</v>
      </c>
      <c r="X89" s="6">
        <v>964447.21</v>
      </c>
      <c r="Y89" s="2" t="s">
        <v>337</v>
      </c>
      <c r="Z89" s="18" t="s">
        <v>540</v>
      </c>
      <c r="AA89" s="18" t="s">
        <v>541</v>
      </c>
      <c r="AB89" s="13">
        <v>-964447.21</v>
      </c>
      <c r="AC89" s="13">
        <f t="shared" si="3"/>
        <v>0</v>
      </c>
    </row>
    <row r="90" spans="1:29">
      <c r="A90" s="3" t="s">
        <v>23</v>
      </c>
      <c r="B90" s="3" t="s">
        <v>24</v>
      </c>
      <c r="C90" s="3"/>
      <c r="D90" s="3" t="s">
        <v>25</v>
      </c>
      <c r="E90" s="4" t="s">
        <v>163</v>
      </c>
      <c r="F90" s="3" t="s">
        <v>164</v>
      </c>
      <c r="G90" s="5">
        <v>1</v>
      </c>
      <c r="H90" s="3" t="s">
        <v>26</v>
      </c>
      <c r="I90" s="3" t="s">
        <v>265</v>
      </c>
      <c r="J90" s="3" t="s">
        <v>310</v>
      </c>
      <c r="K90" s="3" t="s">
        <v>28</v>
      </c>
      <c r="L90" s="3" t="s">
        <v>311</v>
      </c>
      <c r="M90" s="6">
        <v>964474.91</v>
      </c>
      <c r="N90" s="4" t="s">
        <v>103</v>
      </c>
      <c r="O90" s="3" t="s">
        <v>312</v>
      </c>
      <c r="P90" s="4" t="s">
        <v>103</v>
      </c>
      <c r="Q90" s="6">
        <v>964474.91</v>
      </c>
      <c r="R90" s="6">
        <v>964474.91</v>
      </c>
      <c r="S90" s="3" t="s">
        <v>266</v>
      </c>
      <c r="T90" s="4" t="s">
        <v>163</v>
      </c>
      <c r="U90" s="3" t="s">
        <v>313</v>
      </c>
      <c r="V90" s="3" t="s">
        <v>25</v>
      </c>
      <c r="W90" s="3" t="s">
        <v>30</v>
      </c>
      <c r="X90" s="6">
        <v>964474.91</v>
      </c>
      <c r="Y90" s="2" t="s">
        <v>337</v>
      </c>
      <c r="Z90" s="2" t="s">
        <v>167</v>
      </c>
      <c r="AA90" s="2" t="s">
        <v>103</v>
      </c>
      <c r="AB90" s="13">
        <v>-964474.91</v>
      </c>
      <c r="AC90" s="13">
        <f t="shared" si="3"/>
        <v>0</v>
      </c>
    </row>
    <row r="91" spans="1:29">
      <c r="A91" s="3" t="s">
        <v>23</v>
      </c>
      <c r="B91" s="3" t="s">
        <v>24</v>
      </c>
      <c r="C91" s="3"/>
      <c r="D91" s="3" t="s">
        <v>25</v>
      </c>
      <c r="E91" s="4" t="s">
        <v>149</v>
      </c>
      <c r="F91" s="3" t="s">
        <v>150</v>
      </c>
      <c r="G91" s="5">
        <v>1</v>
      </c>
      <c r="H91" s="3" t="s">
        <v>26</v>
      </c>
      <c r="I91" s="3" t="s">
        <v>265</v>
      </c>
      <c r="J91" s="3" t="s">
        <v>314</v>
      </c>
      <c r="K91" s="3" t="s">
        <v>28</v>
      </c>
      <c r="L91" s="3" t="s">
        <v>315</v>
      </c>
      <c r="M91" s="6">
        <v>962351.17</v>
      </c>
      <c r="N91" s="4" t="s">
        <v>258</v>
      </c>
      <c r="O91" s="3" t="s">
        <v>316</v>
      </c>
      <c r="P91" s="4" t="s">
        <v>258</v>
      </c>
      <c r="Q91" s="6">
        <v>962351.17</v>
      </c>
      <c r="R91" s="6">
        <v>962351.17</v>
      </c>
      <c r="S91" s="3" t="s">
        <v>266</v>
      </c>
      <c r="T91" s="4" t="s">
        <v>149</v>
      </c>
      <c r="U91" s="3" t="s">
        <v>317</v>
      </c>
      <c r="V91" s="3" t="s">
        <v>25</v>
      </c>
      <c r="W91" s="3" t="s">
        <v>30</v>
      </c>
      <c r="X91" s="6">
        <v>962351.17</v>
      </c>
      <c r="Y91" s="2" t="s">
        <v>337</v>
      </c>
      <c r="Z91" s="2" t="s">
        <v>153</v>
      </c>
      <c r="AA91" s="2" t="s">
        <v>149</v>
      </c>
      <c r="AB91" s="13">
        <v>-962351.17</v>
      </c>
      <c r="AC91" s="13">
        <f t="shared" si="3"/>
        <v>0</v>
      </c>
    </row>
    <row r="92" spans="1:29">
      <c r="A92" s="3" t="s">
        <v>23</v>
      </c>
      <c r="B92" s="3" t="s">
        <v>24</v>
      </c>
      <c r="C92" s="3"/>
      <c r="D92" s="3" t="s">
        <v>25</v>
      </c>
      <c r="E92" s="4" t="s">
        <v>188</v>
      </c>
      <c r="F92" s="3" t="s">
        <v>189</v>
      </c>
      <c r="G92" s="5">
        <v>1</v>
      </c>
      <c r="H92" s="3" t="s">
        <v>26</v>
      </c>
      <c r="I92" s="3" t="s">
        <v>265</v>
      </c>
      <c r="J92" s="3" t="s">
        <v>318</v>
      </c>
      <c r="K92" s="3" t="s">
        <v>28</v>
      </c>
      <c r="L92" s="3" t="s">
        <v>319</v>
      </c>
      <c r="M92" s="6">
        <v>964648.23</v>
      </c>
      <c r="N92" s="4" t="s">
        <v>320</v>
      </c>
      <c r="O92" s="3" t="s">
        <v>321</v>
      </c>
      <c r="P92" s="4" t="s">
        <v>320</v>
      </c>
      <c r="Q92" s="6">
        <v>964648.23</v>
      </c>
      <c r="R92" s="6">
        <v>964648.23</v>
      </c>
      <c r="S92" s="3" t="s">
        <v>266</v>
      </c>
      <c r="T92" s="4" t="s">
        <v>188</v>
      </c>
      <c r="U92" s="3" t="s">
        <v>322</v>
      </c>
      <c r="V92" s="3" t="s">
        <v>25</v>
      </c>
      <c r="W92" s="3" t="s">
        <v>30</v>
      </c>
      <c r="X92" s="6">
        <v>964648.23</v>
      </c>
      <c r="Y92" s="2" t="s">
        <v>337</v>
      </c>
      <c r="Z92" s="18" t="s">
        <v>192</v>
      </c>
      <c r="AA92" s="18" t="s">
        <v>188</v>
      </c>
      <c r="AB92" s="13">
        <v>-964648.23</v>
      </c>
      <c r="AC92" s="13">
        <f t="shared" si="3"/>
        <v>0</v>
      </c>
    </row>
    <row r="93" spans="1:29">
      <c r="A93" s="3" t="s">
        <v>23</v>
      </c>
      <c r="B93" s="3" t="s">
        <v>24</v>
      </c>
      <c r="C93" s="3"/>
      <c r="D93" s="3" t="s">
        <v>25</v>
      </c>
      <c r="E93" s="4" t="s">
        <v>560</v>
      </c>
      <c r="F93" s="3" t="s">
        <v>561</v>
      </c>
      <c r="G93" s="5">
        <v>1</v>
      </c>
      <c r="H93" s="3" t="s">
        <v>26</v>
      </c>
      <c r="I93" s="3" t="s">
        <v>265</v>
      </c>
      <c r="J93" s="3" t="s">
        <v>566</v>
      </c>
      <c r="K93" s="3" t="s">
        <v>28</v>
      </c>
      <c r="L93" s="3" t="s">
        <v>567</v>
      </c>
      <c r="M93" s="6">
        <v>954213.32</v>
      </c>
      <c r="N93" s="4" t="s">
        <v>568</v>
      </c>
      <c r="O93" s="3" t="s">
        <v>569</v>
      </c>
      <c r="P93" s="4" t="s">
        <v>568</v>
      </c>
      <c r="Q93" s="6">
        <v>954213.32</v>
      </c>
      <c r="R93" s="6">
        <v>954213.32</v>
      </c>
      <c r="S93" s="3" t="s">
        <v>266</v>
      </c>
      <c r="T93" s="4" t="s">
        <v>560</v>
      </c>
      <c r="U93" s="3" t="s">
        <v>570</v>
      </c>
      <c r="V93" s="3" t="s">
        <v>25</v>
      </c>
      <c r="W93" s="3" t="s">
        <v>30</v>
      </c>
      <c r="X93" s="6">
        <v>954213.32</v>
      </c>
      <c r="Y93" s="19" t="s">
        <v>337</v>
      </c>
      <c r="Z93" s="2" t="s">
        <v>557</v>
      </c>
      <c r="AA93" s="19" t="s">
        <v>560</v>
      </c>
      <c r="AB93" s="13">
        <v>-954213.32</v>
      </c>
      <c r="AC93" s="13">
        <f t="shared" si="3"/>
        <v>0</v>
      </c>
    </row>
    <row r="94" spans="1:29">
      <c r="A94" s="3" t="s">
        <v>23</v>
      </c>
      <c r="B94" s="3" t="s">
        <v>24</v>
      </c>
      <c r="C94" s="3"/>
      <c r="D94" s="3" t="s">
        <v>25</v>
      </c>
      <c r="E94" s="4" t="s">
        <v>582</v>
      </c>
      <c r="F94" s="3" t="s">
        <v>583</v>
      </c>
      <c r="G94" s="5">
        <v>1</v>
      </c>
      <c r="H94" s="3" t="s">
        <v>26</v>
      </c>
      <c r="I94" s="3" t="s">
        <v>265</v>
      </c>
      <c r="J94" s="3" t="s">
        <v>589</v>
      </c>
      <c r="K94" s="3" t="s">
        <v>28</v>
      </c>
      <c r="L94" s="3" t="s">
        <v>590</v>
      </c>
      <c r="M94" s="6">
        <v>958157.95</v>
      </c>
      <c r="N94" s="4" t="s">
        <v>591</v>
      </c>
      <c r="O94" s="3" t="s">
        <v>592</v>
      </c>
      <c r="P94" s="4" t="s">
        <v>591</v>
      </c>
      <c r="Q94" s="6">
        <v>958157.95</v>
      </c>
      <c r="R94" s="6">
        <v>958157.95</v>
      </c>
      <c r="S94" s="3" t="s">
        <v>266</v>
      </c>
      <c r="T94" s="4" t="s">
        <v>582</v>
      </c>
      <c r="U94" s="3" t="s">
        <v>593</v>
      </c>
      <c r="V94" s="3" t="s">
        <v>25</v>
      </c>
      <c r="W94" s="3" t="s">
        <v>30</v>
      </c>
      <c r="X94" s="6">
        <v>958157.95</v>
      </c>
      <c r="Y94" s="19" t="s">
        <v>337</v>
      </c>
      <c r="Z94" s="2" t="s">
        <v>586</v>
      </c>
      <c r="AA94" s="19" t="s">
        <v>582</v>
      </c>
      <c r="AB94" s="13">
        <v>-958157.95</v>
      </c>
      <c r="AC94" s="13">
        <f t="shared" si="3"/>
        <v>0</v>
      </c>
    </row>
    <row r="95" spans="1:29">
      <c r="A95" s="3" t="s">
        <v>23</v>
      </c>
      <c r="B95" s="3" t="s">
        <v>24</v>
      </c>
      <c r="C95" s="3"/>
      <c r="D95" s="3" t="s">
        <v>25</v>
      </c>
      <c r="E95" s="4" t="s">
        <v>598</v>
      </c>
      <c r="F95" s="3" t="s">
        <v>601</v>
      </c>
      <c r="G95" s="5">
        <v>1</v>
      </c>
      <c r="H95" s="3" t="s">
        <v>26</v>
      </c>
      <c r="I95" s="3" t="s">
        <v>265</v>
      </c>
      <c r="J95" s="3" t="s">
        <v>602</v>
      </c>
      <c r="K95" s="3" t="s">
        <v>28</v>
      </c>
      <c r="L95" s="3" t="s">
        <v>603</v>
      </c>
      <c r="M95" s="6">
        <v>953589.62</v>
      </c>
      <c r="N95" s="4" t="s">
        <v>604</v>
      </c>
      <c r="O95" s="3" t="s">
        <v>605</v>
      </c>
      <c r="P95" s="4" t="s">
        <v>604</v>
      </c>
      <c r="Q95" s="6">
        <v>953589.62</v>
      </c>
      <c r="R95" s="6">
        <v>953589.62</v>
      </c>
      <c r="S95" s="3" t="s">
        <v>266</v>
      </c>
      <c r="T95" s="4" t="s">
        <v>598</v>
      </c>
      <c r="U95" s="3" t="s">
        <v>606</v>
      </c>
      <c r="V95" s="3" t="s">
        <v>25</v>
      </c>
      <c r="W95" s="3" t="s">
        <v>30</v>
      </c>
      <c r="X95" s="6">
        <v>953589.62</v>
      </c>
      <c r="Y95" s="19" t="s">
        <v>337</v>
      </c>
      <c r="Z95" s="2" t="s">
        <v>607</v>
      </c>
      <c r="AA95" t="s">
        <v>598</v>
      </c>
      <c r="AB95" s="13">
        <v>-953589.62</v>
      </c>
      <c r="AC95" s="13">
        <f t="shared" si="3"/>
        <v>0</v>
      </c>
    </row>
    <row r="96" spans="1:29">
      <c r="A96" s="3" t="s">
        <v>23</v>
      </c>
      <c r="B96" s="3" t="s">
        <v>24</v>
      </c>
      <c r="C96" s="3"/>
      <c r="D96" s="3" t="s">
        <v>25</v>
      </c>
      <c r="E96" s="4" t="s">
        <v>629</v>
      </c>
      <c r="F96" s="3" t="s">
        <v>630</v>
      </c>
      <c r="G96" s="5">
        <v>1</v>
      </c>
      <c r="H96" s="3" t="s">
        <v>26</v>
      </c>
      <c r="I96" s="3" t="s">
        <v>265</v>
      </c>
      <c r="J96" s="3" t="s">
        <v>635</v>
      </c>
      <c r="K96" s="3" t="s">
        <v>28</v>
      </c>
      <c r="L96" s="3" t="s">
        <v>636</v>
      </c>
      <c r="M96" s="6">
        <v>955041.5</v>
      </c>
      <c r="N96" s="4" t="s">
        <v>637</v>
      </c>
      <c r="O96" s="3" t="s">
        <v>638</v>
      </c>
      <c r="P96" s="4" t="s">
        <v>637</v>
      </c>
      <c r="Q96" s="6">
        <v>955041.5</v>
      </c>
      <c r="R96" s="6">
        <v>955041.5</v>
      </c>
      <c r="S96" s="3" t="s">
        <v>266</v>
      </c>
      <c r="T96" s="4" t="s">
        <v>629</v>
      </c>
      <c r="U96" s="3" t="s">
        <v>639</v>
      </c>
      <c r="V96" s="3" t="s">
        <v>25</v>
      </c>
      <c r="W96" s="3" t="s">
        <v>30</v>
      </c>
      <c r="X96" s="6">
        <v>955041.5</v>
      </c>
      <c r="Y96" s="2" t="s">
        <v>337</v>
      </c>
      <c r="Z96" s="2" t="s">
        <v>622</v>
      </c>
      <c r="AA96" s="2" t="s">
        <v>637</v>
      </c>
      <c r="AB96" s="13">
        <v>-955041.5</v>
      </c>
      <c r="AC96" s="13">
        <f t="shared" si="3"/>
        <v>0</v>
      </c>
    </row>
    <row r="97" spans="1:29">
      <c r="A97" s="3" t="s">
        <v>23</v>
      </c>
      <c r="B97" s="3" t="s">
        <v>24</v>
      </c>
      <c r="C97" s="3"/>
      <c r="D97" s="3" t="s">
        <v>25</v>
      </c>
      <c r="E97" s="4" t="s">
        <v>660</v>
      </c>
      <c r="F97" s="3" t="s">
        <v>661</v>
      </c>
      <c r="G97" s="5">
        <v>1</v>
      </c>
      <c r="H97" s="3" t="s">
        <v>26</v>
      </c>
      <c r="I97" s="3" t="s">
        <v>265</v>
      </c>
      <c r="J97" s="3" t="s">
        <v>667</v>
      </c>
      <c r="K97" s="3" t="s">
        <v>28</v>
      </c>
      <c r="L97" s="3" t="s">
        <v>668</v>
      </c>
      <c r="M97" s="6">
        <v>954210.18</v>
      </c>
      <c r="N97" s="4" t="s">
        <v>669</v>
      </c>
      <c r="O97" s="3" t="s">
        <v>670</v>
      </c>
      <c r="P97" s="4" t="s">
        <v>669</v>
      </c>
      <c r="Q97" s="6">
        <v>954210.18</v>
      </c>
      <c r="R97" s="6">
        <v>954210.18</v>
      </c>
      <c r="S97" s="3" t="s">
        <v>266</v>
      </c>
      <c r="T97" s="4" t="s">
        <v>660</v>
      </c>
      <c r="U97" s="3" t="s">
        <v>671</v>
      </c>
      <c r="V97" s="3" t="s">
        <v>25</v>
      </c>
      <c r="W97" s="3" t="s">
        <v>30</v>
      </c>
      <c r="X97" s="6">
        <v>954210.18</v>
      </c>
      <c r="Y97" s="2" t="s">
        <v>337</v>
      </c>
      <c r="Z97" t="s">
        <v>664</v>
      </c>
      <c r="AA97" t="s">
        <v>660</v>
      </c>
      <c r="AB97" s="12">
        <v>-954210.18</v>
      </c>
      <c r="AC97" s="13">
        <f t="shared" si="3"/>
        <v>0</v>
      </c>
    </row>
    <row r="98" spans="1:29">
      <c r="A98" s="3" t="s">
        <v>23</v>
      </c>
      <c r="B98" s="3" t="s">
        <v>24</v>
      </c>
      <c r="C98" s="3"/>
      <c r="D98" s="3" t="s">
        <v>25</v>
      </c>
      <c r="E98" s="4" t="s">
        <v>688</v>
      </c>
      <c r="F98" s="3" t="s">
        <v>689</v>
      </c>
      <c r="G98" s="5">
        <v>1</v>
      </c>
      <c r="H98" s="3" t="s">
        <v>26</v>
      </c>
      <c r="I98" s="3" t="s">
        <v>265</v>
      </c>
      <c r="J98" s="3" t="s">
        <v>695</v>
      </c>
      <c r="K98" s="3" t="s">
        <v>28</v>
      </c>
      <c r="L98" s="3" t="s">
        <v>696</v>
      </c>
      <c r="M98" s="6">
        <v>939528.55</v>
      </c>
      <c r="N98" s="4" t="s">
        <v>688</v>
      </c>
      <c r="O98" s="3" t="s">
        <v>697</v>
      </c>
      <c r="P98" s="4" t="s">
        <v>688</v>
      </c>
      <c r="Q98" s="6">
        <v>939528.55</v>
      </c>
      <c r="R98" s="6">
        <v>939528.55</v>
      </c>
      <c r="S98" s="3" t="s">
        <v>266</v>
      </c>
      <c r="T98" s="4" t="s">
        <v>688</v>
      </c>
      <c r="U98" s="3" t="s">
        <v>698</v>
      </c>
      <c r="V98" s="3" t="s">
        <v>25</v>
      </c>
      <c r="W98" s="3" t="s">
        <v>30</v>
      </c>
      <c r="X98" s="6">
        <v>939528.55</v>
      </c>
      <c r="Y98" s="2" t="s">
        <v>337</v>
      </c>
      <c r="Z98" t="s">
        <v>699</v>
      </c>
      <c r="AA98" t="s">
        <v>688</v>
      </c>
      <c r="AB98" s="12">
        <v>-939528.55</v>
      </c>
      <c r="AC98" s="13">
        <f t="shared" si="3"/>
        <v>0</v>
      </c>
    </row>
    <row r="99" spans="1:29">
      <c r="A99" s="3" t="s">
        <v>23</v>
      </c>
      <c r="B99" s="3" t="s">
        <v>24</v>
      </c>
      <c r="C99" s="3"/>
      <c r="D99" s="3" t="s">
        <v>25</v>
      </c>
      <c r="E99" s="4" t="s">
        <v>712</v>
      </c>
      <c r="F99" s="3" t="s">
        <v>713</v>
      </c>
      <c r="G99" s="5">
        <v>1</v>
      </c>
      <c r="H99" s="3" t="s">
        <v>26</v>
      </c>
      <c r="I99" s="3" t="s">
        <v>265</v>
      </c>
      <c r="J99" s="3" t="s">
        <v>719</v>
      </c>
      <c r="K99" s="3" t="s">
        <v>28</v>
      </c>
      <c r="L99" s="3" t="s">
        <v>715</v>
      </c>
      <c r="M99" s="6">
        <v>1080999.25</v>
      </c>
      <c r="N99" s="4" t="s">
        <v>716</v>
      </c>
      <c r="O99" s="3" t="s">
        <v>717</v>
      </c>
      <c r="P99" s="4" t="s">
        <v>716</v>
      </c>
      <c r="Q99" s="6">
        <v>449.09</v>
      </c>
      <c r="R99" s="6">
        <v>449.09</v>
      </c>
      <c r="S99" s="3" t="s">
        <v>266</v>
      </c>
      <c r="T99" s="4" t="s">
        <v>712</v>
      </c>
      <c r="U99" s="3" t="s">
        <v>720</v>
      </c>
      <c r="V99" s="3" t="s">
        <v>25</v>
      </c>
      <c r="W99" s="3" t="s">
        <v>30</v>
      </c>
      <c r="X99" s="6">
        <v>449.09</v>
      </c>
      <c r="Y99" s="2" t="s">
        <v>337</v>
      </c>
      <c r="Z99" s="2" t="s">
        <v>712</v>
      </c>
      <c r="AA99" s="2" t="s">
        <v>755</v>
      </c>
      <c r="AB99" s="13">
        <v>-449.09</v>
      </c>
      <c r="AC99" s="13">
        <f t="shared" si="3"/>
        <v>0</v>
      </c>
    </row>
    <row r="100" spans="1:29">
      <c r="A100" s="3" t="s">
        <v>23</v>
      </c>
      <c r="B100" s="3" t="s">
        <v>24</v>
      </c>
      <c r="C100" s="3"/>
      <c r="D100" s="3" t="s">
        <v>25</v>
      </c>
      <c r="E100" s="4" t="s">
        <v>712</v>
      </c>
      <c r="F100" s="3" t="s">
        <v>713</v>
      </c>
      <c r="G100" s="5">
        <v>1</v>
      </c>
      <c r="H100" s="3" t="s">
        <v>26</v>
      </c>
      <c r="I100" s="3" t="s">
        <v>265</v>
      </c>
      <c r="J100" s="3" t="s">
        <v>714</v>
      </c>
      <c r="K100" s="3" t="s">
        <v>28</v>
      </c>
      <c r="L100" s="3" t="s">
        <v>715</v>
      </c>
      <c r="M100" s="6">
        <v>1080999.25</v>
      </c>
      <c r="N100" s="4" t="s">
        <v>716</v>
      </c>
      <c r="O100" s="3" t="s">
        <v>717</v>
      </c>
      <c r="P100" s="4" t="s">
        <v>716</v>
      </c>
      <c r="Q100" s="6">
        <v>1080550.1599999999</v>
      </c>
      <c r="R100" s="6">
        <v>1080550.1599999999</v>
      </c>
      <c r="S100" s="3" t="s">
        <v>266</v>
      </c>
      <c r="T100" s="4" t="s">
        <v>712</v>
      </c>
      <c r="U100" s="3" t="s">
        <v>718</v>
      </c>
      <c r="V100" s="3" t="s">
        <v>25</v>
      </c>
      <c r="W100" s="3" t="s">
        <v>30</v>
      </c>
      <c r="X100" s="6">
        <v>1080550.1599999999</v>
      </c>
      <c r="Y100" s="2" t="s">
        <v>337</v>
      </c>
      <c r="Z100" s="2" t="s">
        <v>724</v>
      </c>
      <c r="AA100" s="2" t="s">
        <v>712</v>
      </c>
      <c r="AB100" s="13">
        <v>-1080550.1599999999</v>
      </c>
      <c r="AC100" s="13">
        <f t="shared" si="3"/>
        <v>0</v>
      </c>
    </row>
    <row r="101" spans="1:29">
      <c r="A101" s="2" t="s">
        <v>23</v>
      </c>
      <c r="B101" s="2" t="s">
        <v>24</v>
      </c>
      <c r="D101" s="2" t="s">
        <v>25</v>
      </c>
      <c r="E101" s="2" t="s">
        <v>737</v>
      </c>
      <c r="F101" s="2" t="s">
        <v>738</v>
      </c>
      <c r="G101" s="2">
        <v>1</v>
      </c>
      <c r="H101" s="2" t="s">
        <v>26</v>
      </c>
      <c r="I101" s="2" t="s">
        <v>265</v>
      </c>
      <c r="J101" s="2" t="s">
        <v>744</v>
      </c>
      <c r="K101" s="2" t="s">
        <v>28</v>
      </c>
      <c r="L101" s="2" t="s">
        <v>745</v>
      </c>
      <c r="M101" s="13">
        <v>1082624.01</v>
      </c>
      <c r="N101" s="2" t="s">
        <v>746</v>
      </c>
      <c r="O101" s="2" t="s">
        <v>747</v>
      </c>
      <c r="P101" s="2" t="s">
        <v>746</v>
      </c>
      <c r="Q101" s="13">
        <v>1082624.01</v>
      </c>
      <c r="R101" s="13">
        <v>1082624.01</v>
      </c>
      <c r="S101" s="2" t="s">
        <v>266</v>
      </c>
      <c r="T101" s="2" t="s">
        <v>737</v>
      </c>
      <c r="U101" s="2" t="s">
        <v>748</v>
      </c>
      <c r="V101" s="2" t="s">
        <v>25</v>
      </c>
      <c r="W101" s="2" t="s">
        <v>30</v>
      </c>
      <c r="X101" s="13">
        <v>1082624.01</v>
      </c>
      <c r="Y101" s="2" t="s">
        <v>337</v>
      </c>
      <c r="Z101" s="2" t="s">
        <v>741</v>
      </c>
      <c r="AA101" s="2" t="s">
        <v>737</v>
      </c>
      <c r="AB101" s="13">
        <v>-1082624.01</v>
      </c>
      <c r="AC101" s="13">
        <f t="shared" ref="AC101:AC105" si="4">X101+AB101</f>
        <v>0</v>
      </c>
    </row>
    <row r="102" spans="1:29">
      <c r="A102" s="2" t="s">
        <v>23</v>
      </c>
      <c r="B102" s="2" t="s">
        <v>24</v>
      </c>
      <c r="D102" s="2" t="s">
        <v>25</v>
      </c>
      <c r="E102" s="2" t="s">
        <v>759</v>
      </c>
      <c r="F102" s="2" t="s">
        <v>762</v>
      </c>
      <c r="G102" s="2">
        <v>1</v>
      </c>
      <c r="H102" s="2" t="s">
        <v>26</v>
      </c>
      <c r="I102" s="2" t="s">
        <v>265</v>
      </c>
      <c r="J102" s="2" t="s">
        <v>768</v>
      </c>
      <c r="K102" s="2" t="s">
        <v>28</v>
      </c>
      <c r="L102" s="2" t="s">
        <v>769</v>
      </c>
      <c r="M102" s="13">
        <v>1078684.08</v>
      </c>
      <c r="N102" s="2" t="s">
        <v>770</v>
      </c>
      <c r="O102" s="2" t="s">
        <v>771</v>
      </c>
      <c r="P102" s="2" t="s">
        <v>770</v>
      </c>
      <c r="Q102" s="13">
        <v>1078684.08</v>
      </c>
      <c r="R102" s="13">
        <v>1078684.08</v>
      </c>
      <c r="S102" s="2" t="s">
        <v>266</v>
      </c>
      <c r="T102" s="2" t="s">
        <v>759</v>
      </c>
      <c r="U102" s="2" t="s">
        <v>772</v>
      </c>
      <c r="V102" s="2" t="s">
        <v>25</v>
      </c>
      <c r="W102" s="2" t="s">
        <v>30</v>
      </c>
      <c r="X102" s="13">
        <v>1078684.08</v>
      </c>
      <c r="Y102" s="2" t="s">
        <v>337</v>
      </c>
      <c r="Z102" s="2" t="s">
        <v>765</v>
      </c>
      <c r="AA102" s="2" t="s">
        <v>759</v>
      </c>
      <c r="AB102" s="13">
        <v>-1078684.08</v>
      </c>
      <c r="AC102" s="13">
        <f t="shared" si="4"/>
        <v>0</v>
      </c>
    </row>
    <row r="103" spans="1:29">
      <c r="A103" s="2" t="s">
        <v>23</v>
      </c>
      <c r="B103" s="2" t="s">
        <v>24</v>
      </c>
      <c r="D103" s="2" t="s">
        <v>25</v>
      </c>
      <c r="E103" s="2" t="s">
        <v>783</v>
      </c>
      <c r="F103" s="2" t="s">
        <v>784</v>
      </c>
      <c r="G103" s="2">
        <v>1</v>
      </c>
      <c r="H103" s="2" t="s">
        <v>26</v>
      </c>
      <c r="I103" s="2" t="s">
        <v>265</v>
      </c>
      <c r="J103" s="2" t="s">
        <v>790</v>
      </c>
      <c r="K103" s="2" t="s">
        <v>28</v>
      </c>
      <c r="L103" s="2" t="s">
        <v>791</v>
      </c>
      <c r="M103" s="13">
        <v>1083831.53</v>
      </c>
      <c r="N103" s="2" t="s">
        <v>792</v>
      </c>
      <c r="O103" s="2" t="s">
        <v>793</v>
      </c>
      <c r="P103" s="2" t="s">
        <v>792</v>
      </c>
      <c r="Q103" s="13">
        <v>1083831.53</v>
      </c>
      <c r="R103" s="13">
        <v>1083831.53</v>
      </c>
      <c r="S103" s="2" t="s">
        <v>266</v>
      </c>
      <c r="T103" s="2" t="s">
        <v>783</v>
      </c>
      <c r="U103" s="2" t="s">
        <v>794</v>
      </c>
      <c r="V103" s="2" t="s">
        <v>25</v>
      </c>
      <c r="W103" s="2" t="s">
        <v>30</v>
      </c>
      <c r="X103" s="13">
        <v>1083831.53</v>
      </c>
      <c r="Y103" s="2" t="s">
        <v>337</v>
      </c>
      <c r="Z103" s="2" t="s">
        <v>787</v>
      </c>
      <c r="AA103" s="2" t="s">
        <v>792</v>
      </c>
      <c r="AB103" s="13">
        <v>-1083831.53</v>
      </c>
      <c r="AC103" s="13">
        <f t="shared" si="4"/>
        <v>0</v>
      </c>
    </row>
    <row r="104" spans="1:29">
      <c r="A104" s="2" t="s">
        <v>23</v>
      </c>
      <c r="B104" s="2" t="s">
        <v>24</v>
      </c>
      <c r="D104" s="2" t="s">
        <v>25</v>
      </c>
      <c r="E104" s="2" t="s">
        <v>810</v>
      </c>
      <c r="F104" s="2" t="s">
        <v>813</v>
      </c>
      <c r="G104" s="2">
        <v>1</v>
      </c>
      <c r="H104" s="2" t="s">
        <v>26</v>
      </c>
      <c r="I104" s="2" t="s">
        <v>265</v>
      </c>
      <c r="J104" s="2" t="s">
        <v>814</v>
      </c>
      <c r="K104" s="2" t="s">
        <v>28</v>
      </c>
      <c r="L104" s="2" t="s">
        <v>815</v>
      </c>
      <c r="M104" s="13">
        <v>1080418.1100000001</v>
      </c>
      <c r="N104" s="2" t="s">
        <v>816</v>
      </c>
      <c r="O104" s="2" t="s">
        <v>817</v>
      </c>
      <c r="P104" s="2" t="s">
        <v>816</v>
      </c>
      <c r="Q104" s="13">
        <v>1080418.1100000001</v>
      </c>
      <c r="R104" s="13">
        <v>1080418.1100000001</v>
      </c>
      <c r="S104" s="2" t="s">
        <v>266</v>
      </c>
      <c r="T104" s="2" t="s">
        <v>810</v>
      </c>
      <c r="U104" s="2" t="s">
        <v>818</v>
      </c>
      <c r="V104" s="2" t="s">
        <v>25</v>
      </c>
      <c r="W104" s="2" t="s">
        <v>30</v>
      </c>
      <c r="X104" s="13">
        <v>1080418.1100000001</v>
      </c>
      <c r="Y104" s="2" t="s">
        <v>337</v>
      </c>
      <c r="Z104" s="2" t="s">
        <v>822</v>
      </c>
      <c r="AA104" s="2" t="s">
        <v>810</v>
      </c>
      <c r="AB104" s="13">
        <v>-1080418.1100000001</v>
      </c>
      <c r="AC104" s="13">
        <f t="shared" si="4"/>
        <v>0</v>
      </c>
    </row>
    <row r="105" spans="1:29">
      <c r="A105" s="2" t="s">
        <v>23</v>
      </c>
      <c r="B105" s="2" t="s">
        <v>24</v>
      </c>
      <c r="D105" s="2" t="s">
        <v>25</v>
      </c>
      <c r="E105" s="2" t="s">
        <v>842</v>
      </c>
      <c r="F105" s="2" t="s">
        <v>843</v>
      </c>
      <c r="G105" s="2">
        <v>1</v>
      </c>
      <c r="H105" s="2" t="s">
        <v>26</v>
      </c>
      <c r="I105" s="2" t="s">
        <v>265</v>
      </c>
      <c r="J105" s="2" t="s">
        <v>844</v>
      </c>
      <c r="K105" s="2" t="s">
        <v>28</v>
      </c>
      <c r="L105" s="2" t="s">
        <v>845</v>
      </c>
      <c r="M105" s="13">
        <v>1083180.67</v>
      </c>
      <c r="N105" s="2" t="s">
        <v>846</v>
      </c>
      <c r="O105" s="2" t="s">
        <v>847</v>
      </c>
      <c r="P105" s="2" t="s">
        <v>846</v>
      </c>
      <c r="Q105" s="13">
        <v>1083180.67</v>
      </c>
      <c r="R105" s="13">
        <v>1083180.67</v>
      </c>
      <c r="S105" s="2" t="s">
        <v>266</v>
      </c>
      <c r="T105" s="2" t="s">
        <v>842</v>
      </c>
      <c r="U105" s="2" t="s">
        <v>848</v>
      </c>
      <c r="V105" s="2" t="s">
        <v>25</v>
      </c>
      <c r="W105" s="2" t="s">
        <v>30</v>
      </c>
      <c r="X105" s="13">
        <v>1083180.67</v>
      </c>
      <c r="Y105" s="2" t="s">
        <v>337</v>
      </c>
      <c r="Z105" s="2" t="s">
        <v>852</v>
      </c>
      <c r="AA105" s="2" t="s">
        <v>842</v>
      </c>
      <c r="AB105" s="13">
        <v>-1083180.67</v>
      </c>
      <c r="AC105" s="13">
        <f t="shared" si="4"/>
        <v>0</v>
      </c>
    </row>
    <row r="106" spans="1:29">
      <c r="M106" s="13">
        <f>SUM(M4:M105)</f>
        <v>702012017.33000004</v>
      </c>
      <c r="Q106" s="13">
        <f>SUM(Q4:Q105)</f>
        <v>700931018.08000004</v>
      </c>
      <c r="R106" s="13">
        <f>SUM(R4:R105)</f>
        <v>700931018.08000004</v>
      </c>
      <c r="X106" s="13">
        <f>SUM(X4:X105)</f>
        <v>700931018.08000004</v>
      </c>
      <c r="AB106" s="13">
        <f>SUM(AB4:AB105)</f>
        <v>-700931018.08000004</v>
      </c>
    </row>
  </sheetData>
  <sortState xmlns:xlrd2="http://schemas.microsoft.com/office/spreadsheetml/2017/richdata2" ref="A67:X80">
    <sortCondition ref="E67:E8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A029-C21C-4909-8BAA-AA7DEA62710B}">
  <dimension ref="A1:L982"/>
  <sheetViews>
    <sheetView workbookViewId="0"/>
  </sheetViews>
  <sheetFormatPr defaultColWidth="9.33203125" defaultRowHeight="12.75"/>
  <cols>
    <col min="1" max="1" width="6" style="2" bestFit="1" customWidth="1"/>
    <col min="2" max="2" width="10.6640625" style="2" bestFit="1" customWidth="1"/>
    <col min="3" max="3" width="7" style="2" bestFit="1" customWidth="1"/>
    <col min="4" max="4" width="15" style="2" bestFit="1" customWidth="1"/>
    <col min="5" max="5" width="38.5" style="2" bestFit="1" customWidth="1"/>
    <col min="6" max="6" width="16.1640625" style="2" bestFit="1" customWidth="1"/>
    <col min="7" max="8" width="11.83203125" style="2" bestFit="1" customWidth="1"/>
    <col min="9" max="9" width="87" style="2" bestFit="1" customWidth="1"/>
    <col min="10" max="10" width="8.6640625" style="2" bestFit="1" customWidth="1"/>
    <col min="11" max="12" width="10.5" style="2" bestFit="1" customWidth="1"/>
    <col min="13" max="16384" width="9.33203125" style="2"/>
  </cols>
  <sheetData>
    <row r="1" spans="1:12">
      <c r="A1" s="7" t="s">
        <v>486</v>
      </c>
    </row>
    <row r="2" spans="1:12" ht="30.75" customHeight="1">
      <c r="K2" s="73" t="s">
        <v>549</v>
      </c>
      <c r="L2" s="73"/>
    </row>
    <row r="3" spans="1:12" ht="33" customHeight="1" thickBot="1">
      <c r="A3" s="1" t="s">
        <v>3</v>
      </c>
      <c r="B3" s="1" t="s">
        <v>7</v>
      </c>
      <c r="C3" s="1" t="s">
        <v>351</v>
      </c>
      <c r="D3" s="1" t="s">
        <v>17</v>
      </c>
      <c r="E3" s="1" t="s">
        <v>352</v>
      </c>
      <c r="F3" s="1" t="s">
        <v>5</v>
      </c>
      <c r="G3" s="1" t="s">
        <v>326</v>
      </c>
      <c r="H3" s="1" t="s">
        <v>353</v>
      </c>
      <c r="I3" s="1" t="s">
        <v>354</v>
      </c>
      <c r="J3" s="1" t="s">
        <v>0</v>
      </c>
      <c r="K3" s="11" t="s">
        <v>491</v>
      </c>
      <c r="L3" s="11" t="s">
        <v>493</v>
      </c>
    </row>
    <row r="4" spans="1:12">
      <c r="A4" s="3" t="s">
        <v>25</v>
      </c>
      <c r="B4" s="3" t="s">
        <v>26</v>
      </c>
      <c r="C4" s="3" t="s">
        <v>355</v>
      </c>
      <c r="D4" s="6">
        <v>-1817276.76</v>
      </c>
      <c r="E4" s="3" t="s">
        <v>360</v>
      </c>
      <c r="F4" s="3" t="s">
        <v>331</v>
      </c>
      <c r="G4" s="4" t="s">
        <v>121</v>
      </c>
      <c r="H4" s="4" t="s">
        <v>269</v>
      </c>
      <c r="I4" s="3" t="s">
        <v>361</v>
      </c>
      <c r="J4" s="3" t="s">
        <v>23</v>
      </c>
      <c r="K4" s="4" t="s">
        <v>121</v>
      </c>
      <c r="L4" s="4" t="s">
        <v>498</v>
      </c>
    </row>
    <row r="5" spans="1:12">
      <c r="A5" s="3" t="s">
        <v>356</v>
      </c>
      <c r="B5" s="3" t="s">
        <v>357</v>
      </c>
      <c r="C5" s="3" t="s">
        <v>355</v>
      </c>
      <c r="D5" s="6">
        <v>7797.84</v>
      </c>
      <c r="E5" s="3" t="s">
        <v>360</v>
      </c>
      <c r="F5" s="3" t="s">
        <v>331</v>
      </c>
      <c r="G5" s="4" t="s">
        <v>121</v>
      </c>
      <c r="H5" s="4" t="s">
        <v>269</v>
      </c>
      <c r="I5" s="3" t="s">
        <v>361</v>
      </c>
      <c r="J5" s="3" t="s">
        <v>23</v>
      </c>
      <c r="K5" s="4" t="s">
        <v>121</v>
      </c>
      <c r="L5" s="4" t="s">
        <v>498</v>
      </c>
    </row>
    <row r="6" spans="1:12">
      <c r="A6" s="21" t="s">
        <v>356</v>
      </c>
      <c r="B6" s="21" t="s">
        <v>550</v>
      </c>
      <c r="C6" s="21" t="s">
        <v>416</v>
      </c>
      <c r="D6" s="22">
        <v>10070.58</v>
      </c>
      <c r="E6" s="21" t="s">
        <v>360</v>
      </c>
      <c r="F6" s="21" t="s">
        <v>331</v>
      </c>
      <c r="G6" s="23" t="s">
        <v>121</v>
      </c>
      <c r="H6" s="23" t="s">
        <v>269</v>
      </c>
      <c r="I6" s="21" t="s">
        <v>361</v>
      </c>
      <c r="J6" s="21" t="s">
        <v>23</v>
      </c>
      <c r="K6" s="4" t="s">
        <v>121</v>
      </c>
      <c r="L6" s="4" t="s">
        <v>498</v>
      </c>
    </row>
    <row r="7" spans="1:12">
      <c r="A7" s="2" t="s">
        <v>358</v>
      </c>
      <c r="B7" s="2" t="s">
        <v>357</v>
      </c>
      <c r="C7" s="2" t="s">
        <v>355</v>
      </c>
      <c r="D7" s="13">
        <v>944.12</v>
      </c>
      <c r="E7" s="2" t="s">
        <v>360</v>
      </c>
      <c r="F7" s="2" t="s">
        <v>331</v>
      </c>
      <c r="G7" s="2" t="s">
        <v>121</v>
      </c>
      <c r="H7" s="2" t="s">
        <v>269</v>
      </c>
      <c r="I7" s="2" t="s">
        <v>361</v>
      </c>
      <c r="J7" s="2" t="s">
        <v>23</v>
      </c>
      <c r="K7" s="4" t="s">
        <v>121</v>
      </c>
      <c r="L7" s="4" t="s">
        <v>498</v>
      </c>
    </row>
    <row r="8" spans="1:12">
      <c r="A8" s="21" t="s">
        <v>358</v>
      </c>
      <c r="B8" s="21" t="s">
        <v>550</v>
      </c>
      <c r="C8" s="21" t="s">
        <v>416</v>
      </c>
      <c r="D8" s="22">
        <v>950.92</v>
      </c>
      <c r="E8" s="21" t="s">
        <v>360</v>
      </c>
      <c r="F8" s="21" t="s">
        <v>331</v>
      </c>
      <c r="G8" s="23" t="s">
        <v>121</v>
      </c>
      <c r="H8" s="23" t="s">
        <v>269</v>
      </c>
      <c r="I8" s="21" t="s">
        <v>361</v>
      </c>
      <c r="J8" s="21" t="s">
        <v>23</v>
      </c>
      <c r="K8" s="4" t="s">
        <v>121</v>
      </c>
      <c r="L8" s="4" t="s">
        <v>498</v>
      </c>
    </row>
    <row r="9" spans="1:12">
      <c r="A9" s="3" t="s">
        <v>359</v>
      </c>
      <c r="B9" s="3" t="s">
        <v>357</v>
      </c>
      <c r="C9" s="3" t="s">
        <v>355</v>
      </c>
      <c r="D9" s="6">
        <v>92.5</v>
      </c>
      <c r="E9" s="3" t="s">
        <v>360</v>
      </c>
      <c r="F9" s="3" t="s">
        <v>331</v>
      </c>
      <c r="G9" s="4" t="s">
        <v>121</v>
      </c>
      <c r="H9" s="4" t="s">
        <v>269</v>
      </c>
      <c r="I9" s="3" t="s">
        <v>361</v>
      </c>
      <c r="J9" s="3" t="s">
        <v>23</v>
      </c>
      <c r="K9" s="4" t="s">
        <v>121</v>
      </c>
      <c r="L9" s="4" t="s">
        <v>498</v>
      </c>
    </row>
    <row r="10" spans="1:12">
      <c r="A10" s="21" t="s">
        <v>359</v>
      </c>
      <c r="B10" s="21" t="s">
        <v>550</v>
      </c>
      <c r="C10" s="21" t="s">
        <v>416</v>
      </c>
      <c r="D10" s="22">
        <v>136.4</v>
      </c>
      <c r="E10" s="21" t="s">
        <v>360</v>
      </c>
      <c r="F10" s="21" t="s">
        <v>331</v>
      </c>
      <c r="G10" s="23" t="s">
        <v>121</v>
      </c>
      <c r="H10" s="23" t="s">
        <v>269</v>
      </c>
      <c r="I10" s="21" t="s">
        <v>361</v>
      </c>
      <c r="J10" s="21" t="s">
        <v>23</v>
      </c>
      <c r="K10" s="4" t="s">
        <v>121</v>
      </c>
      <c r="L10" s="4" t="s">
        <v>498</v>
      </c>
    </row>
    <row r="11" spans="1:12">
      <c r="A11" s="3" t="s">
        <v>25</v>
      </c>
      <c r="B11" s="3" t="s">
        <v>26</v>
      </c>
      <c r="C11" s="3" t="s">
        <v>355</v>
      </c>
      <c r="D11" s="6">
        <v>-1817268.76</v>
      </c>
      <c r="E11" s="3" t="s">
        <v>362</v>
      </c>
      <c r="F11" s="3" t="s">
        <v>331</v>
      </c>
      <c r="G11" s="4" t="s">
        <v>230</v>
      </c>
      <c r="H11" s="4" t="s">
        <v>146</v>
      </c>
      <c r="I11" s="3" t="s">
        <v>363</v>
      </c>
      <c r="J11" s="3" t="s">
        <v>23</v>
      </c>
      <c r="K11" s="4" t="s">
        <v>230</v>
      </c>
      <c r="L11" s="4" t="s">
        <v>499</v>
      </c>
    </row>
    <row r="12" spans="1:12">
      <c r="A12" s="2" t="s">
        <v>356</v>
      </c>
      <c r="B12" s="2" t="s">
        <v>357</v>
      </c>
      <c r="C12" s="2" t="s">
        <v>355</v>
      </c>
      <c r="D12" s="13">
        <v>7736.5</v>
      </c>
      <c r="E12" s="2" t="s">
        <v>362</v>
      </c>
      <c r="F12" s="2" t="s">
        <v>331</v>
      </c>
      <c r="G12" s="2" t="s">
        <v>230</v>
      </c>
      <c r="H12" s="2" t="s">
        <v>146</v>
      </c>
      <c r="I12" s="2" t="s">
        <v>363</v>
      </c>
      <c r="J12" s="2" t="s">
        <v>23</v>
      </c>
      <c r="K12" s="4" t="s">
        <v>230</v>
      </c>
      <c r="L12" s="4" t="s">
        <v>499</v>
      </c>
    </row>
    <row r="13" spans="1:12">
      <c r="A13" s="21" t="s">
        <v>356</v>
      </c>
      <c r="B13" s="21" t="s">
        <v>550</v>
      </c>
      <c r="C13" s="21" t="s">
        <v>416</v>
      </c>
      <c r="D13" s="22">
        <v>9979.32</v>
      </c>
      <c r="E13" s="21" t="s">
        <v>362</v>
      </c>
      <c r="F13" s="21" t="s">
        <v>331</v>
      </c>
      <c r="G13" s="23" t="s">
        <v>230</v>
      </c>
      <c r="H13" s="23" t="s">
        <v>146</v>
      </c>
      <c r="I13" s="21" t="s">
        <v>363</v>
      </c>
      <c r="J13" s="21" t="s">
        <v>23</v>
      </c>
      <c r="K13" s="4" t="s">
        <v>230</v>
      </c>
      <c r="L13" s="4" t="s">
        <v>499</v>
      </c>
    </row>
    <row r="14" spans="1:12">
      <c r="A14" s="2" t="s">
        <v>358</v>
      </c>
      <c r="B14" s="2" t="s">
        <v>357</v>
      </c>
      <c r="C14" s="2" t="s">
        <v>355</v>
      </c>
      <c r="D14" s="13">
        <v>944.12</v>
      </c>
      <c r="E14" s="2" t="s">
        <v>362</v>
      </c>
      <c r="F14" s="2" t="s">
        <v>331</v>
      </c>
      <c r="G14" s="2" t="s">
        <v>230</v>
      </c>
      <c r="H14" s="2" t="s">
        <v>146</v>
      </c>
      <c r="I14" s="2" t="s">
        <v>363</v>
      </c>
      <c r="J14" s="2" t="s">
        <v>23</v>
      </c>
      <c r="K14" s="4" t="s">
        <v>230</v>
      </c>
      <c r="L14" s="4" t="s">
        <v>499</v>
      </c>
    </row>
    <row r="15" spans="1:12">
      <c r="A15" s="21" t="s">
        <v>358</v>
      </c>
      <c r="B15" s="21" t="s">
        <v>550</v>
      </c>
      <c r="C15" s="21" t="s">
        <v>416</v>
      </c>
      <c r="D15" s="22">
        <v>950.92</v>
      </c>
      <c r="E15" s="21" t="s">
        <v>362</v>
      </c>
      <c r="F15" s="21" t="s">
        <v>331</v>
      </c>
      <c r="G15" s="23" t="s">
        <v>230</v>
      </c>
      <c r="H15" s="23" t="s">
        <v>146</v>
      </c>
      <c r="I15" s="21" t="s">
        <v>363</v>
      </c>
      <c r="J15" s="21" t="s">
        <v>23</v>
      </c>
      <c r="K15" s="4" t="s">
        <v>230</v>
      </c>
      <c r="L15" s="4" t="s">
        <v>499</v>
      </c>
    </row>
    <row r="16" spans="1:12">
      <c r="A16" s="3" t="s">
        <v>359</v>
      </c>
      <c r="B16" s="3" t="s">
        <v>357</v>
      </c>
      <c r="C16" s="3" t="s">
        <v>355</v>
      </c>
      <c r="D16" s="6">
        <v>92.5</v>
      </c>
      <c r="E16" s="3" t="s">
        <v>362</v>
      </c>
      <c r="F16" s="3" t="s">
        <v>331</v>
      </c>
      <c r="G16" s="4" t="s">
        <v>230</v>
      </c>
      <c r="H16" s="4" t="s">
        <v>146</v>
      </c>
      <c r="I16" s="3" t="s">
        <v>363</v>
      </c>
      <c r="J16" s="3" t="s">
        <v>23</v>
      </c>
      <c r="K16" s="4" t="s">
        <v>230</v>
      </c>
      <c r="L16" s="4" t="s">
        <v>499</v>
      </c>
    </row>
    <row r="17" spans="1:12">
      <c r="A17" s="21" t="s">
        <v>359</v>
      </c>
      <c r="B17" s="21" t="s">
        <v>550</v>
      </c>
      <c r="C17" s="21" t="s">
        <v>416</v>
      </c>
      <c r="D17" s="22">
        <v>136.4</v>
      </c>
      <c r="E17" s="21" t="s">
        <v>362</v>
      </c>
      <c r="F17" s="21" t="s">
        <v>331</v>
      </c>
      <c r="G17" s="23" t="s">
        <v>230</v>
      </c>
      <c r="H17" s="23" t="s">
        <v>146</v>
      </c>
      <c r="I17" s="21" t="s">
        <v>363</v>
      </c>
      <c r="J17" s="21" t="s">
        <v>23</v>
      </c>
      <c r="K17" s="4" t="s">
        <v>230</v>
      </c>
      <c r="L17" s="4" t="s">
        <v>499</v>
      </c>
    </row>
    <row r="18" spans="1:12">
      <c r="A18" s="3" t="s">
        <v>25</v>
      </c>
      <c r="B18" s="3" t="s">
        <v>26</v>
      </c>
      <c r="C18" s="3" t="s">
        <v>355</v>
      </c>
      <c r="D18" s="6">
        <v>-1808959.15</v>
      </c>
      <c r="E18" s="3" t="s">
        <v>364</v>
      </c>
      <c r="F18" s="3" t="s">
        <v>331</v>
      </c>
      <c r="G18" s="4" t="s">
        <v>237</v>
      </c>
      <c r="H18" s="4" t="s">
        <v>237</v>
      </c>
      <c r="I18" s="3" t="s">
        <v>365</v>
      </c>
      <c r="J18" s="3" t="s">
        <v>23</v>
      </c>
      <c r="K18" s="4" t="s">
        <v>500</v>
      </c>
      <c r="L18" s="4" t="s">
        <v>501</v>
      </c>
    </row>
    <row r="19" spans="1:12">
      <c r="A19" s="2" t="s">
        <v>356</v>
      </c>
      <c r="B19" s="2" t="s">
        <v>357</v>
      </c>
      <c r="C19" s="2" t="s">
        <v>355</v>
      </c>
      <c r="D19" s="13">
        <v>7727.48</v>
      </c>
      <c r="E19" s="2" t="s">
        <v>364</v>
      </c>
      <c r="F19" s="2" t="s">
        <v>331</v>
      </c>
      <c r="G19" s="2" t="s">
        <v>237</v>
      </c>
      <c r="H19" s="2" t="s">
        <v>237</v>
      </c>
      <c r="I19" s="2" t="s">
        <v>365</v>
      </c>
      <c r="J19" s="2" t="s">
        <v>23</v>
      </c>
      <c r="K19" s="4" t="s">
        <v>500</v>
      </c>
      <c r="L19" s="4" t="s">
        <v>501</v>
      </c>
    </row>
    <row r="20" spans="1:12">
      <c r="A20" s="21" t="s">
        <v>356</v>
      </c>
      <c r="B20" s="21" t="s">
        <v>550</v>
      </c>
      <c r="C20" s="21" t="s">
        <v>416</v>
      </c>
      <c r="D20" s="22">
        <v>9904.2800000000007</v>
      </c>
      <c r="E20" s="21" t="s">
        <v>364</v>
      </c>
      <c r="F20" s="21" t="s">
        <v>331</v>
      </c>
      <c r="G20" s="23" t="s">
        <v>237</v>
      </c>
      <c r="H20" s="23" t="s">
        <v>237</v>
      </c>
      <c r="I20" s="21" t="s">
        <v>365</v>
      </c>
      <c r="J20" s="21" t="s">
        <v>23</v>
      </c>
      <c r="K20" s="4" t="s">
        <v>500</v>
      </c>
      <c r="L20" s="4" t="s">
        <v>501</v>
      </c>
    </row>
    <row r="21" spans="1:12">
      <c r="A21" s="3" t="s">
        <v>358</v>
      </c>
      <c r="B21" s="3" t="s">
        <v>357</v>
      </c>
      <c r="C21" s="3" t="s">
        <v>355</v>
      </c>
      <c r="D21" s="6">
        <v>890.84</v>
      </c>
      <c r="E21" s="3" t="s">
        <v>364</v>
      </c>
      <c r="F21" s="3" t="s">
        <v>331</v>
      </c>
      <c r="G21" s="4" t="s">
        <v>237</v>
      </c>
      <c r="H21" s="4" t="s">
        <v>237</v>
      </c>
      <c r="I21" s="3" t="s">
        <v>365</v>
      </c>
      <c r="J21" s="3" t="s">
        <v>23</v>
      </c>
      <c r="K21" s="4" t="s">
        <v>500</v>
      </c>
      <c r="L21" s="4" t="s">
        <v>501</v>
      </c>
    </row>
    <row r="22" spans="1:12">
      <c r="A22" s="21" t="s">
        <v>358</v>
      </c>
      <c r="B22" s="21" t="s">
        <v>550</v>
      </c>
      <c r="C22" s="21" t="s">
        <v>416</v>
      </c>
      <c r="D22" s="22">
        <v>927.9</v>
      </c>
      <c r="E22" s="21" t="s">
        <v>364</v>
      </c>
      <c r="F22" s="21" t="s">
        <v>331</v>
      </c>
      <c r="G22" s="23" t="s">
        <v>237</v>
      </c>
      <c r="H22" s="23" t="s">
        <v>237</v>
      </c>
      <c r="I22" s="21" t="s">
        <v>365</v>
      </c>
      <c r="J22" s="21" t="s">
        <v>23</v>
      </c>
      <c r="K22" s="4" t="s">
        <v>500</v>
      </c>
      <c r="L22" s="4" t="s">
        <v>501</v>
      </c>
    </row>
    <row r="23" spans="1:12">
      <c r="A23" s="2" t="s">
        <v>359</v>
      </c>
      <c r="B23" s="2" t="s">
        <v>357</v>
      </c>
      <c r="C23" s="2" t="s">
        <v>355</v>
      </c>
      <c r="D23" s="13">
        <v>92.5</v>
      </c>
      <c r="E23" s="2" t="s">
        <v>364</v>
      </c>
      <c r="F23" s="2" t="s">
        <v>331</v>
      </c>
      <c r="G23" s="2" t="s">
        <v>237</v>
      </c>
      <c r="H23" s="2" t="s">
        <v>237</v>
      </c>
      <c r="I23" s="2" t="s">
        <v>365</v>
      </c>
      <c r="J23" s="2" t="s">
        <v>23</v>
      </c>
      <c r="K23" s="4" t="s">
        <v>500</v>
      </c>
      <c r="L23" s="4" t="s">
        <v>501</v>
      </c>
    </row>
    <row r="24" spans="1:12">
      <c r="A24" s="21" t="s">
        <v>359</v>
      </c>
      <c r="B24" s="21" t="s">
        <v>550</v>
      </c>
      <c r="C24" s="21" t="s">
        <v>416</v>
      </c>
      <c r="D24" s="22">
        <v>136.4</v>
      </c>
      <c r="E24" s="21" t="s">
        <v>364</v>
      </c>
      <c r="F24" s="21" t="s">
        <v>331</v>
      </c>
      <c r="G24" s="23" t="s">
        <v>237</v>
      </c>
      <c r="H24" s="23" t="s">
        <v>237</v>
      </c>
      <c r="I24" s="21" t="s">
        <v>365</v>
      </c>
      <c r="J24" s="21" t="s">
        <v>23</v>
      </c>
      <c r="K24" s="4" t="s">
        <v>500</v>
      </c>
      <c r="L24" s="4" t="s">
        <v>501</v>
      </c>
    </row>
    <row r="25" spans="1:12">
      <c r="A25" s="3" t="s">
        <v>25</v>
      </c>
      <c r="B25" s="3" t="s">
        <v>26</v>
      </c>
      <c r="C25" s="3" t="s">
        <v>355</v>
      </c>
      <c r="D25" s="6">
        <v>-1838588.56</v>
      </c>
      <c r="E25" s="3" t="s">
        <v>366</v>
      </c>
      <c r="F25" s="3" t="s">
        <v>331</v>
      </c>
      <c r="G25" s="4" t="s">
        <v>244</v>
      </c>
      <c r="H25" s="4" t="s">
        <v>367</v>
      </c>
      <c r="I25" s="3" t="s">
        <v>368</v>
      </c>
      <c r="J25" s="3" t="s">
        <v>23</v>
      </c>
      <c r="K25" s="4" t="s">
        <v>244</v>
      </c>
      <c r="L25" s="4" t="s">
        <v>502</v>
      </c>
    </row>
    <row r="26" spans="1:12">
      <c r="A26" s="2" t="s">
        <v>356</v>
      </c>
      <c r="B26" s="2" t="s">
        <v>357</v>
      </c>
      <c r="C26" s="2" t="s">
        <v>355</v>
      </c>
      <c r="D26" s="13">
        <v>7700.36</v>
      </c>
      <c r="E26" s="2" t="s">
        <v>366</v>
      </c>
      <c r="F26" s="2" t="s">
        <v>331</v>
      </c>
      <c r="G26" s="2" t="s">
        <v>244</v>
      </c>
      <c r="H26" s="2" t="s">
        <v>367</v>
      </c>
      <c r="I26" s="2" t="s">
        <v>368</v>
      </c>
      <c r="J26" s="2" t="s">
        <v>23</v>
      </c>
      <c r="K26" s="4" t="s">
        <v>244</v>
      </c>
      <c r="L26" s="4" t="s">
        <v>502</v>
      </c>
    </row>
    <row r="27" spans="1:12">
      <c r="A27" s="21" t="s">
        <v>356</v>
      </c>
      <c r="B27" s="21" t="s">
        <v>550</v>
      </c>
      <c r="C27" s="21" t="s">
        <v>416</v>
      </c>
      <c r="D27" s="22">
        <v>9778.5300000000007</v>
      </c>
      <c r="E27" s="21" t="s">
        <v>366</v>
      </c>
      <c r="F27" s="21" t="s">
        <v>331</v>
      </c>
      <c r="G27" s="23" t="s">
        <v>244</v>
      </c>
      <c r="H27" s="23" t="s">
        <v>367</v>
      </c>
      <c r="I27" s="21" t="s">
        <v>368</v>
      </c>
      <c r="J27" s="21" t="s">
        <v>23</v>
      </c>
      <c r="K27" s="4" t="s">
        <v>244</v>
      </c>
      <c r="L27" s="4" t="s">
        <v>502</v>
      </c>
    </row>
    <row r="28" spans="1:12">
      <c r="A28" s="3" t="s">
        <v>358</v>
      </c>
      <c r="B28" s="3" t="s">
        <v>357</v>
      </c>
      <c r="C28" s="3" t="s">
        <v>355</v>
      </c>
      <c r="D28" s="6">
        <v>950.35</v>
      </c>
      <c r="E28" s="3" t="s">
        <v>366</v>
      </c>
      <c r="F28" s="3" t="s">
        <v>331</v>
      </c>
      <c r="G28" s="4" t="s">
        <v>244</v>
      </c>
      <c r="H28" s="4" t="s">
        <v>367</v>
      </c>
      <c r="I28" s="3" t="s">
        <v>368</v>
      </c>
      <c r="J28" s="3" t="s">
        <v>23</v>
      </c>
      <c r="K28" s="4" t="s">
        <v>244</v>
      </c>
      <c r="L28" s="4" t="s">
        <v>502</v>
      </c>
    </row>
    <row r="29" spans="1:12">
      <c r="A29" s="21" t="s">
        <v>358</v>
      </c>
      <c r="B29" s="21" t="s">
        <v>550</v>
      </c>
      <c r="C29" s="21" t="s">
        <v>416</v>
      </c>
      <c r="D29" s="22">
        <v>868.39</v>
      </c>
      <c r="E29" s="21" t="s">
        <v>366</v>
      </c>
      <c r="F29" s="21" t="s">
        <v>331</v>
      </c>
      <c r="G29" s="23" t="s">
        <v>244</v>
      </c>
      <c r="H29" s="23" t="s">
        <v>367</v>
      </c>
      <c r="I29" s="21" t="s">
        <v>368</v>
      </c>
      <c r="J29" s="21" t="s">
        <v>23</v>
      </c>
      <c r="K29" s="4" t="s">
        <v>244</v>
      </c>
      <c r="L29" s="4" t="s">
        <v>502</v>
      </c>
    </row>
    <row r="30" spans="1:12">
      <c r="A30" s="3" t="s">
        <v>359</v>
      </c>
      <c r="B30" s="3" t="s">
        <v>357</v>
      </c>
      <c r="C30" s="3" t="s">
        <v>355</v>
      </c>
      <c r="D30" s="6">
        <v>92.5</v>
      </c>
      <c r="E30" s="3" t="s">
        <v>366</v>
      </c>
      <c r="F30" s="3" t="s">
        <v>331</v>
      </c>
      <c r="G30" s="4" t="s">
        <v>244</v>
      </c>
      <c r="H30" s="4" t="s">
        <v>367</v>
      </c>
      <c r="I30" s="3" t="s">
        <v>368</v>
      </c>
      <c r="J30" s="3" t="s">
        <v>23</v>
      </c>
      <c r="K30" s="4" t="s">
        <v>244</v>
      </c>
      <c r="L30" s="4" t="s">
        <v>502</v>
      </c>
    </row>
    <row r="31" spans="1:12">
      <c r="A31" s="21" t="s">
        <v>359</v>
      </c>
      <c r="B31" s="21" t="s">
        <v>550</v>
      </c>
      <c r="C31" s="21" t="s">
        <v>416</v>
      </c>
      <c r="D31" s="22">
        <v>136.4</v>
      </c>
      <c r="E31" s="21" t="s">
        <v>366</v>
      </c>
      <c r="F31" s="21" t="s">
        <v>331</v>
      </c>
      <c r="G31" s="23" t="s">
        <v>244</v>
      </c>
      <c r="H31" s="23" t="s">
        <v>367</v>
      </c>
      <c r="I31" s="21" t="s">
        <v>368</v>
      </c>
      <c r="J31" s="21" t="s">
        <v>23</v>
      </c>
      <c r="K31" s="4" t="s">
        <v>244</v>
      </c>
      <c r="L31" s="4" t="s">
        <v>502</v>
      </c>
    </row>
    <row r="32" spans="1:12">
      <c r="A32" s="2" t="s">
        <v>25</v>
      </c>
      <c r="B32" s="2" t="s">
        <v>26</v>
      </c>
      <c r="C32" s="2" t="s">
        <v>355</v>
      </c>
      <c r="D32" s="13">
        <v>-1755101.83</v>
      </c>
      <c r="E32" s="2" t="s">
        <v>369</v>
      </c>
      <c r="F32" s="2" t="s">
        <v>331</v>
      </c>
      <c r="G32" s="2" t="s">
        <v>251</v>
      </c>
      <c r="H32" s="2" t="s">
        <v>370</v>
      </c>
      <c r="I32" s="2" t="s">
        <v>371</v>
      </c>
      <c r="J32" s="2" t="s">
        <v>23</v>
      </c>
      <c r="K32" s="4" t="s">
        <v>251</v>
      </c>
      <c r="L32" s="4" t="s">
        <v>503</v>
      </c>
    </row>
    <row r="33" spans="1:12">
      <c r="A33" s="3" t="s">
        <v>356</v>
      </c>
      <c r="B33" s="3" t="s">
        <v>357</v>
      </c>
      <c r="C33" s="3" t="s">
        <v>355</v>
      </c>
      <c r="D33" s="6">
        <v>7664.49</v>
      </c>
      <c r="E33" s="3" t="s">
        <v>369</v>
      </c>
      <c r="F33" s="3" t="s">
        <v>331</v>
      </c>
      <c r="G33" s="4" t="s">
        <v>251</v>
      </c>
      <c r="H33" s="4" t="s">
        <v>370</v>
      </c>
      <c r="I33" s="3" t="s">
        <v>371</v>
      </c>
      <c r="J33" s="3" t="s">
        <v>23</v>
      </c>
      <c r="K33" s="4" t="s">
        <v>251</v>
      </c>
      <c r="L33" s="4" t="s">
        <v>503</v>
      </c>
    </row>
    <row r="34" spans="1:12">
      <c r="A34" s="21" t="s">
        <v>356</v>
      </c>
      <c r="B34" s="21" t="s">
        <v>550</v>
      </c>
      <c r="C34" s="21" t="s">
        <v>416</v>
      </c>
      <c r="D34" s="22">
        <v>8523.9599999999991</v>
      </c>
      <c r="E34" s="21" t="s">
        <v>369</v>
      </c>
      <c r="F34" s="21" t="s">
        <v>331</v>
      </c>
      <c r="G34" s="23" t="s">
        <v>251</v>
      </c>
      <c r="H34" s="23" t="s">
        <v>370</v>
      </c>
      <c r="I34" s="21" t="s">
        <v>371</v>
      </c>
      <c r="J34" s="21" t="s">
        <v>23</v>
      </c>
      <c r="K34" s="4" t="s">
        <v>251</v>
      </c>
      <c r="L34" s="4" t="s">
        <v>503</v>
      </c>
    </row>
    <row r="35" spans="1:12">
      <c r="A35" s="3" t="s">
        <v>358</v>
      </c>
      <c r="B35" s="3" t="s">
        <v>357</v>
      </c>
      <c r="C35" s="3" t="s">
        <v>355</v>
      </c>
      <c r="D35" s="6">
        <v>956.58</v>
      </c>
      <c r="E35" s="3" t="s">
        <v>369</v>
      </c>
      <c r="F35" s="3" t="s">
        <v>331</v>
      </c>
      <c r="G35" s="4" t="s">
        <v>251</v>
      </c>
      <c r="H35" s="4" t="s">
        <v>370</v>
      </c>
      <c r="I35" s="3" t="s">
        <v>371</v>
      </c>
      <c r="J35" s="3" t="s">
        <v>23</v>
      </c>
      <c r="K35" s="4" t="s">
        <v>251</v>
      </c>
      <c r="L35" s="4" t="s">
        <v>503</v>
      </c>
    </row>
    <row r="36" spans="1:12">
      <c r="A36" s="21" t="s">
        <v>358</v>
      </c>
      <c r="B36" s="21" t="s">
        <v>550</v>
      </c>
      <c r="C36" s="21" t="s">
        <v>416</v>
      </c>
      <c r="D36" s="22">
        <v>862.16</v>
      </c>
      <c r="E36" s="21" t="s">
        <v>369</v>
      </c>
      <c r="F36" s="21" t="s">
        <v>331</v>
      </c>
      <c r="G36" s="23" t="s">
        <v>251</v>
      </c>
      <c r="H36" s="23" t="s">
        <v>370</v>
      </c>
      <c r="I36" s="21" t="s">
        <v>371</v>
      </c>
      <c r="J36" s="21" t="s">
        <v>23</v>
      </c>
      <c r="K36" s="4" t="s">
        <v>251</v>
      </c>
      <c r="L36" s="4" t="s">
        <v>503</v>
      </c>
    </row>
    <row r="37" spans="1:12">
      <c r="A37" s="2" t="s">
        <v>359</v>
      </c>
      <c r="B37" s="2" t="s">
        <v>357</v>
      </c>
      <c r="C37" s="2" t="s">
        <v>355</v>
      </c>
      <c r="D37" s="13">
        <v>92.5</v>
      </c>
      <c r="E37" s="2" t="s">
        <v>369</v>
      </c>
      <c r="F37" s="2" t="s">
        <v>331</v>
      </c>
      <c r="G37" s="2" t="s">
        <v>251</v>
      </c>
      <c r="H37" s="2" t="s">
        <v>370</v>
      </c>
      <c r="I37" s="2" t="s">
        <v>371</v>
      </c>
      <c r="J37" s="2" t="s">
        <v>23</v>
      </c>
      <c r="K37" s="4" t="s">
        <v>251</v>
      </c>
      <c r="L37" s="4" t="s">
        <v>503</v>
      </c>
    </row>
    <row r="38" spans="1:12">
      <c r="A38" s="21" t="s">
        <v>359</v>
      </c>
      <c r="B38" s="21" t="s">
        <v>550</v>
      </c>
      <c r="C38" s="21" t="s">
        <v>416</v>
      </c>
      <c r="D38" s="22">
        <v>136.4</v>
      </c>
      <c r="E38" s="21" t="s">
        <v>369</v>
      </c>
      <c r="F38" s="21" t="s">
        <v>331</v>
      </c>
      <c r="G38" s="23" t="s">
        <v>251</v>
      </c>
      <c r="H38" s="23" t="s">
        <v>370</v>
      </c>
      <c r="I38" s="21" t="s">
        <v>371</v>
      </c>
      <c r="J38" s="21" t="s">
        <v>23</v>
      </c>
      <c r="K38" s="4" t="s">
        <v>251</v>
      </c>
      <c r="L38" s="4" t="s">
        <v>503</v>
      </c>
    </row>
    <row r="39" spans="1:12">
      <c r="A39" s="2" t="s">
        <v>25</v>
      </c>
      <c r="B39" s="2" t="s">
        <v>26</v>
      </c>
      <c r="C39" s="2" t="s">
        <v>355</v>
      </c>
      <c r="D39" s="13">
        <v>-1769026.95</v>
      </c>
      <c r="E39" s="2" t="s">
        <v>372</v>
      </c>
      <c r="F39" s="2" t="s">
        <v>331</v>
      </c>
      <c r="G39" s="2" t="s">
        <v>258</v>
      </c>
      <c r="H39" s="2" t="s">
        <v>149</v>
      </c>
      <c r="I39" s="2" t="s">
        <v>373</v>
      </c>
      <c r="J39" s="2" t="s">
        <v>23</v>
      </c>
      <c r="K39" s="4" t="s">
        <v>258</v>
      </c>
      <c r="L39" s="4" t="s">
        <v>153</v>
      </c>
    </row>
    <row r="40" spans="1:12">
      <c r="A40" s="3" t="s">
        <v>356</v>
      </c>
      <c r="B40" s="3" t="s">
        <v>357</v>
      </c>
      <c r="C40" s="3" t="s">
        <v>355</v>
      </c>
      <c r="D40" s="6">
        <v>7314.65</v>
      </c>
      <c r="E40" s="3" t="s">
        <v>372</v>
      </c>
      <c r="F40" s="3" t="s">
        <v>331</v>
      </c>
      <c r="G40" s="4" t="s">
        <v>258</v>
      </c>
      <c r="H40" s="4" t="s">
        <v>149</v>
      </c>
      <c r="I40" s="3" t="s">
        <v>373</v>
      </c>
      <c r="J40" s="3" t="s">
        <v>23</v>
      </c>
      <c r="K40" s="4" t="s">
        <v>258</v>
      </c>
      <c r="L40" s="4" t="s">
        <v>153</v>
      </c>
    </row>
    <row r="41" spans="1:12">
      <c r="A41" s="21" t="s">
        <v>356</v>
      </c>
      <c r="B41" s="21" t="s">
        <v>550</v>
      </c>
      <c r="C41" s="21" t="s">
        <v>416</v>
      </c>
      <c r="D41" s="22">
        <v>9023.0499999999993</v>
      </c>
      <c r="E41" s="21" t="s">
        <v>372</v>
      </c>
      <c r="F41" s="21" t="s">
        <v>331</v>
      </c>
      <c r="G41" s="23" t="s">
        <v>258</v>
      </c>
      <c r="H41" s="23" t="s">
        <v>149</v>
      </c>
      <c r="I41" s="21" t="s">
        <v>373</v>
      </c>
      <c r="J41" s="21" t="s">
        <v>23</v>
      </c>
      <c r="K41" s="4" t="s">
        <v>258</v>
      </c>
      <c r="L41" s="4" t="s">
        <v>153</v>
      </c>
    </row>
    <row r="42" spans="1:12">
      <c r="A42" s="3" t="s">
        <v>358</v>
      </c>
      <c r="B42" s="3" t="s">
        <v>357</v>
      </c>
      <c r="C42" s="3" t="s">
        <v>355</v>
      </c>
      <c r="D42" s="6">
        <v>903.06</v>
      </c>
      <c r="E42" s="3" t="s">
        <v>372</v>
      </c>
      <c r="F42" s="3" t="s">
        <v>331</v>
      </c>
      <c r="G42" s="4" t="s">
        <v>258</v>
      </c>
      <c r="H42" s="4" t="s">
        <v>149</v>
      </c>
      <c r="I42" s="3" t="s">
        <v>373</v>
      </c>
      <c r="J42" s="3" t="s">
        <v>23</v>
      </c>
      <c r="K42" s="4" t="s">
        <v>258</v>
      </c>
      <c r="L42" s="4" t="s">
        <v>153</v>
      </c>
    </row>
    <row r="43" spans="1:12">
      <c r="A43" s="21" t="s">
        <v>358</v>
      </c>
      <c r="B43" s="21" t="s">
        <v>550</v>
      </c>
      <c r="C43" s="21" t="s">
        <v>416</v>
      </c>
      <c r="D43" s="22">
        <v>915.68</v>
      </c>
      <c r="E43" s="21" t="s">
        <v>372</v>
      </c>
      <c r="F43" s="21" t="s">
        <v>331</v>
      </c>
      <c r="G43" s="23" t="s">
        <v>258</v>
      </c>
      <c r="H43" s="23" t="s">
        <v>149</v>
      </c>
      <c r="I43" s="21" t="s">
        <v>373</v>
      </c>
      <c r="J43" s="21" t="s">
        <v>23</v>
      </c>
      <c r="K43" s="4" t="s">
        <v>258</v>
      </c>
      <c r="L43" s="4" t="s">
        <v>153</v>
      </c>
    </row>
    <row r="44" spans="1:12">
      <c r="A44" s="2" t="s">
        <v>359</v>
      </c>
      <c r="B44" s="2" t="s">
        <v>357</v>
      </c>
      <c r="C44" s="2" t="s">
        <v>355</v>
      </c>
      <c r="D44" s="13">
        <v>92.5</v>
      </c>
      <c r="E44" s="2" t="s">
        <v>372</v>
      </c>
      <c r="F44" s="2" t="s">
        <v>331</v>
      </c>
      <c r="G44" s="2" t="s">
        <v>258</v>
      </c>
      <c r="H44" s="2" t="s">
        <v>149</v>
      </c>
      <c r="I44" s="2" t="s">
        <v>373</v>
      </c>
      <c r="J44" s="2" t="s">
        <v>23</v>
      </c>
      <c r="K44" s="4" t="s">
        <v>258</v>
      </c>
      <c r="L44" s="4" t="s">
        <v>153</v>
      </c>
    </row>
    <row r="45" spans="1:12">
      <c r="A45" s="21" t="s">
        <v>359</v>
      </c>
      <c r="B45" s="21" t="s">
        <v>550</v>
      </c>
      <c r="C45" s="21" t="s">
        <v>416</v>
      </c>
      <c r="D45" s="22">
        <v>136.4</v>
      </c>
      <c r="E45" s="21" t="s">
        <v>372</v>
      </c>
      <c r="F45" s="21" t="s">
        <v>331</v>
      </c>
      <c r="G45" s="23" t="s">
        <v>258</v>
      </c>
      <c r="H45" s="23" t="s">
        <v>149</v>
      </c>
      <c r="I45" s="21" t="s">
        <v>373</v>
      </c>
      <c r="J45" s="21" t="s">
        <v>23</v>
      </c>
      <c r="K45" s="4" t="s">
        <v>258</v>
      </c>
      <c r="L45" s="4" t="s">
        <v>153</v>
      </c>
    </row>
    <row r="46" spans="1:12">
      <c r="A46" s="2" t="s">
        <v>25</v>
      </c>
      <c r="B46" s="2" t="s">
        <v>26</v>
      </c>
      <c r="C46" s="2" t="s">
        <v>355</v>
      </c>
      <c r="D46" s="13">
        <v>-1767082.7</v>
      </c>
      <c r="E46" s="2" t="s">
        <v>412</v>
      </c>
      <c r="F46" s="2" t="s">
        <v>331</v>
      </c>
      <c r="G46" s="2" t="s">
        <v>557</v>
      </c>
      <c r="H46" s="2" t="s">
        <v>862</v>
      </c>
      <c r="I46" s="2" t="s">
        <v>863</v>
      </c>
      <c r="J46" s="2" t="s">
        <v>23</v>
      </c>
      <c r="K46" s="4" t="s">
        <v>980</v>
      </c>
      <c r="L46" s="4" t="s">
        <v>981</v>
      </c>
    </row>
    <row r="47" spans="1:12">
      <c r="A47" s="3" t="s">
        <v>356</v>
      </c>
      <c r="B47" s="3" t="s">
        <v>357</v>
      </c>
      <c r="C47" s="3" t="s">
        <v>355</v>
      </c>
      <c r="D47" s="6">
        <v>7405.35</v>
      </c>
      <c r="E47" s="3" t="s">
        <v>412</v>
      </c>
      <c r="F47" s="3" t="s">
        <v>331</v>
      </c>
      <c r="G47" s="4" t="s">
        <v>557</v>
      </c>
      <c r="H47" s="4" t="s">
        <v>862</v>
      </c>
      <c r="I47" s="3" t="s">
        <v>863</v>
      </c>
      <c r="J47" s="3" t="s">
        <v>23</v>
      </c>
      <c r="K47" s="4" t="s">
        <v>980</v>
      </c>
      <c r="L47" s="4" t="s">
        <v>981</v>
      </c>
    </row>
    <row r="48" spans="1:12">
      <c r="A48" s="21" t="s">
        <v>356</v>
      </c>
      <c r="B48" s="21" t="s">
        <v>550</v>
      </c>
      <c r="C48" s="21" t="s">
        <v>416</v>
      </c>
      <c r="D48" s="22">
        <v>9130.49</v>
      </c>
      <c r="E48" s="21" t="s">
        <v>412</v>
      </c>
      <c r="F48" s="21" t="s">
        <v>331</v>
      </c>
      <c r="G48" s="23" t="s">
        <v>557</v>
      </c>
      <c r="H48" s="23" t="s">
        <v>862</v>
      </c>
      <c r="I48" s="21" t="s">
        <v>863</v>
      </c>
      <c r="J48" s="21" t="s">
        <v>23</v>
      </c>
      <c r="K48" s="4" t="s">
        <v>980</v>
      </c>
      <c r="L48" s="4" t="s">
        <v>981</v>
      </c>
    </row>
    <row r="49" spans="1:12">
      <c r="A49" s="3" t="s">
        <v>358</v>
      </c>
      <c r="B49" s="3" t="s">
        <v>357</v>
      </c>
      <c r="C49" s="3" t="s">
        <v>355</v>
      </c>
      <c r="D49" s="6">
        <v>903.06</v>
      </c>
      <c r="E49" s="3" t="s">
        <v>412</v>
      </c>
      <c r="F49" s="3" t="s">
        <v>331</v>
      </c>
      <c r="G49" s="4" t="s">
        <v>557</v>
      </c>
      <c r="H49" s="4" t="s">
        <v>862</v>
      </c>
      <c r="I49" s="3" t="s">
        <v>863</v>
      </c>
      <c r="J49" s="3" t="s">
        <v>23</v>
      </c>
      <c r="K49" s="4" t="s">
        <v>980</v>
      </c>
      <c r="L49" s="4" t="s">
        <v>981</v>
      </c>
    </row>
    <row r="50" spans="1:12">
      <c r="A50" s="21" t="s">
        <v>358</v>
      </c>
      <c r="B50" s="21" t="s">
        <v>550</v>
      </c>
      <c r="C50" s="21" t="s">
        <v>416</v>
      </c>
      <c r="D50" s="22">
        <v>915.68</v>
      </c>
      <c r="E50" s="21" t="s">
        <v>412</v>
      </c>
      <c r="F50" s="21" t="s">
        <v>331</v>
      </c>
      <c r="G50" s="23" t="s">
        <v>557</v>
      </c>
      <c r="H50" s="23" t="s">
        <v>862</v>
      </c>
      <c r="I50" s="21" t="s">
        <v>863</v>
      </c>
      <c r="J50" s="21" t="s">
        <v>23</v>
      </c>
      <c r="K50" s="4" t="s">
        <v>980</v>
      </c>
      <c r="L50" s="4" t="s">
        <v>981</v>
      </c>
    </row>
    <row r="51" spans="1:12">
      <c r="A51" s="2" t="s">
        <v>359</v>
      </c>
      <c r="B51" s="2" t="s">
        <v>357</v>
      </c>
      <c r="C51" s="2" t="s">
        <v>355</v>
      </c>
      <c r="D51" s="13">
        <v>92.5</v>
      </c>
      <c r="E51" s="2" t="s">
        <v>412</v>
      </c>
      <c r="F51" s="2" t="s">
        <v>331</v>
      </c>
      <c r="G51" s="2" t="s">
        <v>557</v>
      </c>
      <c r="H51" s="2" t="s">
        <v>862</v>
      </c>
      <c r="I51" s="2" t="s">
        <v>863</v>
      </c>
      <c r="J51" s="2" t="s">
        <v>23</v>
      </c>
      <c r="K51" s="4" t="s">
        <v>980</v>
      </c>
      <c r="L51" s="4" t="s">
        <v>981</v>
      </c>
    </row>
    <row r="52" spans="1:12">
      <c r="A52" s="21" t="s">
        <v>359</v>
      </c>
      <c r="B52" s="21" t="s">
        <v>550</v>
      </c>
      <c r="C52" s="21" t="s">
        <v>416</v>
      </c>
      <c r="D52" s="22">
        <v>136.4</v>
      </c>
      <c r="E52" s="21" t="s">
        <v>412</v>
      </c>
      <c r="F52" s="21" t="s">
        <v>331</v>
      </c>
      <c r="G52" s="23" t="s">
        <v>557</v>
      </c>
      <c r="H52" s="23" t="s">
        <v>862</v>
      </c>
      <c r="I52" s="21" t="s">
        <v>863</v>
      </c>
      <c r="J52" s="21" t="s">
        <v>23</v>
      </c>
      <c r="K52" s="4" t="s">
        <v>980</v>
      </c>
      <c r="L52" s="4" t="s">
        <v>981</v>
      </c>
    </row>
    <row r="53" spans="1:12">
      <c r="A53" s="3" t="s">
        <v>25</v>
      </c>
      <c r="B53" s="3" t="s">
        <v>26</v>
      </c>
      <c r="C53" s="3" t="s">
        <v>355</v>
      </c>
      <c r="D53" s="6">
        <v>-1766680.32</v>
      </c>
      <c r="E53" s="3" t="s">
        <v>864</v>
      </c>
      <c r="F53" s="3" t="s">
        <v>331</v>
      </c>
      <c r="G53" s="4" t="s">
        <v>615</v>
      </c>
      <c r="H53" s="4" t="s">
        <v>865</v>
      </c>
      <c r="I53" s="3" t="s">
        <v>866</v>
      </c>
      <c r="J53" s="3" t="s">
        <v>23</v>
      </c>
      <c r="K53" s="4" t="s">
        <v>615</v>
      </c>
      <c r="L53" s="4" t="s">
        <v>982</v>
      </c>
    </row>
    <row r="54" spans="1:12">
      <c r="A54" s="3" t="s">
        <v>356</v>
      </c>
      <c r="B54" s="3" t="s">
        <v>357</v>
      </c>
      <c r="C54" s="3" t="s">
        <v>355</v>
      </c>
      <c r="D54" s="6">
        <v>7393.72</v>
      </c>
      <c r="E54" s="3" t="s">
        <v>864</v>
      </c>
      <c r="F54" s="3" t="s">
        <v>331</v>
      </c>
      <c r="G54" s="4" t="s">
        <v>615</v>
      </c>
      <c r="H54" s="4" t="s">
        <v>865</v>
      </c>
      <c r="I54" s="3" t="s">
        <v>866</v>
      </c>
      <c r="J54" s="3" t="s">
        <v>23</v>
      </c>
      <c r="K54" s="4" t="s">
        <v>615</v>
      </c>
      <c r="L54" s="4" t="s">
        <v>982</v>
      </c>
    </row>
    <row r="55" spans="1:12">
      <c r="A55" s="21" t="s">
        <v>356</v>
      </c>
      <c r="B55" s="21" t="s">
        <v>550</v>
      </c>
      <c r="C55" s="21" t="s">
        <v>416</v>
      </c>
      <c r="D55" s="22">
        <v>8912.35</v>
      </c>
      <c r="E55" s="21" t="s">
        <v>864</v>
      </c>
      <c r="F55" s="21" t="s">
        <v>331</v>
      </c>
      <c r="G55" s="23" t="s">
        <v>615</v>
      </c>
      <c r="H55" s="23" t="s">
        <v>865</v>
      </c>
      <c r="I55" s="21" t="s">
        <v>866</v>
      </c>
      <c r="J55" s="21" t="s">
        <v>23</v>
      </c>
      <c r="K55" s="4" t="s">
        <v>615</v>
      </c>
      <c r="L55" s="4" t="s">
        <v>982</v>
      </c>
    </row>
    <row r="56" spans="1:12">
      <c r="A56" s="2" t="s">
        <v>358</v>
      </c>
      <c r="B56" s="2" t="s">
        <v>357</v>
      </c>
      <c r="C56" s="2" t="s">
        <v>355</v>
      </c>
      <c r="D56" s="13">
        <v>903.06</v>
      </c>
      <c r="E56" s="2" t="s">
        <v>864</v>
      </c>
      <c r="F56" s="2" t="s">
        <v>331</v>
      </c>
      <c r="G56" s="2" t="s">
        <v>615</v>
      </c>
      <c r="H56" s="2" t="s">
        <v>865</v>
      </c>
      <c r="I56" s="2" t="s">
        <v>866</v>
      </c>
      <c r="J56" s="2" t="s">
        <v>23</v>
      </c>
      <c r="K56" s="4" t="s">
        <v>615</v>
      </c>
      <c r="L56" s="4" t="s">
        <v>982</v>
      </c>
    </row>
    <row r="57" spans="1:12">
      <c r="A57" s="21" t="s">
        <v>358</v>
      </c>
      <c r="B57" s="21" t="s">
        <v>550</v>
      </c>
      <c r="C57" s="21" t="s">
        <v>416</v>
      </c>
      <c r="D57" s="22">
        <v>915.68</v>
      </c>
      <c r="E57" s="21" t="s">
        <v>864</v>
      </c>
      <c r="F57" s="21" t="s">
        <v>331</v>
      </c>
      <c r="G57" s="23" t="s">
        <v>615</v>
      </c>
      <c r="H57" s="23" t="s">
        <v>865</v>
      </c>
      <c r="I57" s="21" t="s">
        <v>866</v>
      </c>
      <c r="J57" s="21" t="s">
        <v>23</v>
      </c>
      <c r="K57" s="4" t="s">
        <v>615</v>
      </c>
      <c r="L57" s="4" t="s">
        <v>982</v>
      </c>
    </row>
    <row r="58" spans="1:12">
      <c r="A58" s="3" t="s">
        <v>359</v>
      </c>
      <c r="B58" s="3" t="s">
        <v>357</v>
      </c>
      <c r="C58" s="3" t="s">
        <v>355</v>
      </c>
      <c r="D58" s="6">
        <v>92.5</v>
      </c>
      <c r="E58" s="3" t="s">
        <v>864</v>
      </c>
      <c r="F58" s="3" t="s">
        <v>331</v>
      </c>
      <c r="G58" s="4" t="s">
        <v>615</v>
      </c>
      <c r="H58" s="4" t="s">
        <v>865</v>
      </c>
      <c r="I58" s="3" t="s">
        <v>866</v>
      </c>
      <c r="J58" s="3" t="s">
        <v>23</v>
      </c>
      <c r="K58" s="4" t="s">
        <v>615</v>
      </c>
      <c r="L58" s="4" t="s">
        <v>982</v>
      </c>
    </row>
    <row r="59" spans="1:12">
      <c r="A59" s="21" t="s">
        <v>359</v>
      </c>
      <c r="B59" s="21" t="s">
        <v>550</v>
      </c>
      <c r="C59" s="21" t="s">
        <v>416</v>
      </c>
      <c r="D59" s="22">
        <v>136.4</v>
      </c>
      <c r="E59" s="21" t="s">
        <v>864</v>
      </c>
      <c r="F59" s="21" t="s">
        <v>331</v>
      </c>
      <c r="G59" s="23" t="s">
        <v>615</v>
      </c>
      <c r="H59" s="23" t="s">
        <v>865</v>
      </c>
      <c r="I59" s="21" t="s">
        <v>866</v>
      </c>
      <c r="J59" s="21" t="s">
        <v>23</v>
      </c>
      <c r="K59" s="4" t="s">
        <v>615</v>
      </c>
      <c r="L59" s="4" t="s">
        <v>982</v>
      </c>
    </row>
    <row r="60" spans="1:12">
      <c r="A60" s="2" t="s">
        <v>25</v>
      </c>
      <c r="B60" s="2" t="s">
        <v>26</v>
      </c>
      <c r="C60" s="2" t="s">
        <v>355</v>
      </c>
      <c r="D60" s="13">
        <v>-1779331.9</v>
      </c>
      <c r="E60" s="2" t="s">
        <v>867</v>
      </c>
      <c r="F60" s="2" t="s">
        <v>331</v>
      </c>
      <c r="G60" s="2" t="s">
        <v>657</v>
      </c>
      <c r="H60" s="2" t="s">
        <v>868</v>
      </c>
      <c r="I60" s="2" t="s">
        <v>869</v>
      </c>
      <c r="J60" s="2" t="s">
        <v>23</v>
      </c>
      <c r="K60" s="4" t="s">
        <v>657</v>
      </c>
      <c r="L60" s="4" t="s">
        <v>983</v>
      </c>
    </row>
    <row r="61" spans="1:12">
      <c r="A61" s="3" t="s">
        <v>356</v>
      </c>
      <c r="B61" s="3" t="s">
        <v>357</v>
      </c>
      <c r="C61" s="3" t="s">
        <v>355</v>
      </c>
      <c r="D61" s="6">
        <v>7344.39</v>
      </c>
      <c r="E61" s="3" t="s">
        <v>867</v>
      </c>
      <c r="F61" s="3" t="s">
        <v>331</v>
      </c>
      <c r="G61" s="4" t="s">
        <v>657</v>
      </c>
      <c r="H61" s="4" t="s">
        <v>868</v>
      </c>
      <c r="I61" s="3" t="s">
        <v>869</v>
      </c>
      <c r="J61" s="3" t="s">
        <v>23</v>
      </c>
      <c r="K61" s="4" t="s">
        <v>657</v>
      </c>
      <c r="L61" s="4" t="s">
        <v>983</v>
      </c>
    </row>
    <row r="62" spans="1:12">
      <c r="A62" s="21" t="s">
        <v>356</v>
      </c>
      <c r="B62" s="21" t="s">
        <v>550</v>
      </c>
      <c r="C62" s="21" t="s">
        <v>416</v>
      </c>
      <c r="D62" s="22">
        <v>9024.1</v>
      </c>
      <c r="E62" s="21" t="s">
        <v>867</v>
      </c>
      <c r="F62" s="21" t="s">
        <v>331</v>
      </c>
      <c r="G62" s="23" t="s">
        <v>657</v>
      </c>
      <c r="H62" s="23" t="s">
        <v>868</v>
      </c>
      <c r="I62" s="21" t="s">
        <v>869</v>
      </c>
      <c r="J62" s="21" t="s">
        <v>23</v>
      </c>
      <c r="K62" s="4" t="s">
        <v>657</v>
      </c>
      <c r="L62" s="4" t="s">
        <v>983</v>
      </c>
    </row>
    <row r="63" spans="1:12">
      <c r="A63" s="2" t="s">
        <v>358</v>
      </c>
      <c r="B63" s="2" t="s">
        <v>357</v>
      </c>
      <c r="C63" s="2" t="s">
        <v>355</v>
      </c>
      <c r="D63" s="13">
        <v>903.06</v>
      </c>
      <c r="E63" s="2" t="s">
        <v>867</v>
      </c>
      <c r="F63" s="2" t="s">
        <v>331</v>
      </c>
      <c r="G63" s="2" t="s">
        <v>657</v>
      </c>
      <c r="H63" s="2" t="s">
        <v>868</v>
      </c>
      <c r="I63" s="2" t="s">
        <v>869</v>
      </c>
      <c r="J63" s="2" t="s">
        <v>23</v>
      </c>
      <c r="K63" s="4" t="s">
        <v>657</v>
      </c>
      <c r="L63" s="4" t="s">
        <v>983</v>
      </c>
    </row>
    <row r="64" spans="1:12">
      <c r="A64" s="21" t="s">
        <v>358</v>
      </c>
      <c r="B64" s="21" t="s">
        <v>550</v>
      </c>
      <c r="C64" s="21" t="s">
        <v>416</v>
      </c>
      <c r="D64" s="22">
        <v>915.68</v>
      </c>
      <c r="E64" s="21" t="s">
        <v>867</v>
      </c>
      <c r="F64" s="21" t="s">
        <v>331</v>
      </c>
      <c r="G64" s="23" t="s">
        <v>657</v>
      </c>
      <c r="H64" s="23" t="s">
        <v>868</v>
      </c>
      <c r="I64" s="21" t="s">
        <v>869</v>
      </c>
      <c r="J64" s="21" t="s">
        <v>23</v>
      </c>
      <c r="K64" s="4" t="s">
        <v>657</v>
      </c>
      <c r="L64" s="4" t="s">
        <v>983</v>
      </c>
    </row>
    <row r="65" spans="1:12">
      <c r="A65" s="3" t="s">
        <v>359</v>
      </c>
      <c r="B65" s="3" t="s">
        <v>357</v>
      </c>
      <c r="C65" s="3" t="s">
        <v>355</v>
      </c>
      <c r="D65" s="6">
        <v>92.5</v>
      </c>
      <c r="E65" s="3" t="s">
        <v>867</v>
      </c>
      <c r="F65" s="3" t="s">
        <v>331</v>
      </c>
      <c r="G65" s="4" t="s">
        <v>657</v>
      </c>
      <c r="H65" s="4" t="s">
        <v>868</v>
      </c>
      <c r="I65" s="3" t="s">
        <v>869</v>
      </c>
      <c r="J65" s="3" t="s">
        <v>23</v>
      </c>
      <c r="K65" s="4" t="s">
        <v>657</v>
      </c>
      <c r="L65" s="4" t="s">
        <v>983</v>
      </c>
    </row>
    <row r="66" spans="1:12">
      <c r="A66" s="21" t="s">
        <v>359</v>
      </c>
      <c r="B66" s="21" t="s">
        <v>550</v>
      </c>
      <c r="C66" s="21" t="s">
        <v>416</v>
      </c>
      <c r="D66" s="22">
        <v>136.4</v>
      </c>
      <c r="E66" s="21" t="s">
        <v>867</v>
      </c>
      <c r="F66" s="21" t="s">
        <v>331</v>
      </c>
      <c r="G66" s="23" t="s">
        <v>657</v>
      </c>
      <c r="H66" s="23" t="s">
        <v>868</v>
      </c>
      <c r="I66" s="21" t="s">
        <v>869</v>
      </c>
      <c r="J66" s="21" t="s">
        <v>23</v>
      </c>
      <c r="K66" s="4" t="s">
        <v>657</v>
      </c>
      <c r="L66" s="4" t="s">
        <v>983</v>
      </c>
    </row>
    <row r="67" spans="1:12">
      <c r="A67" s="3" t="s">
        <v>25</v>
      </c>
      <c r="B67" s="3" t="s">
        <v>26</v>
      </c>
      <c r="C67" s="3" t="s">
        <v>355</v>
      </c>
      <c r="D67" s="6">
        <v>-1762534.86</v>
      </c>
      <c r="E67" s="3" t="s">
        <v>870</v>
      </c>
      <c r="F67" s="3" t="s">
        <v>331</v>
      </c>
      <c r="G67" s="4" t="s">
        <v>709</v>
      </c>
      <c r="H67" s="4" t="s">
        <v>705</v>
      </c>
      <c r="I67" s="3" t="s">
        <v>871</v>
      </c>
      <c r="J67" s="3" t="s">
        <v>23</v>
      </c>
      <c r="K67" s="4" t="s">
        <v>709</v>
      </c>
      <c r="L67" s="4" t="s">
        <v>984</v>
      </c>
    </row>
    <row r="68" spans="1:12">
      <c r="A68" s="2" t="s">
        <v>356</v>
      </c>
      <c r="B68" s="2" t="s">
        <v>357</v>
      </c>
      <c r="C68" s="2" t="s">
        <v>355</v>
      </c>
      <c r="D68" s="13">
        <v>7356.63</v>
      </c>
      <c r="E68" s="2" t="s">
        <v>870</v>
      </c>
      <c r="F68" s="2" t="s">
        <v>331</v>
      </c>
      <c r="G68" s="2" t="s">
        <v>709</v>
      </c>
      <c r="H68" s="2" t="s">
        <v>705</v>
      </c>
      <c r="I68" s="2" t="s">
        <v>871</v>
      </c>
      <c r="J68" s="2" t="s">
        <v>23</v>
      </c>
      <c r="K68" s="4" t="s">
        <v>709</v>
      </c>
      <c r="L68" s="4" t="s">
        <v>984</v>
      </c>
    </row>
    <row r="69" spans="1:12">
      <c r="A69" s="21" t="s">
        <v>356</v>
      </c>
      <c r="B69" s="21" t="s">
        <v>550</v>
      </c>
      <c r="C69" s="21" t="s">
        <v>416</v>
      </c>
      <c r="D69" s="22">
        <v>9061.41</v>
      </c>
      <c r="E69" s="21" t="s">
        <v>870</v>
      </c>
      <c r="F69" s="21" t="s">
        <v>331</v>
      </c>
      <c r="G69" s="23" t="s">
        <v>709</v>
      </c>
      <c r="H69" s="23" t="s">
        <v>705</v>
      </c>
      <c r="I69" s="21" t="s">
        <v>871</v>
      </c>
      <c r="J69" s="21" t="s">
        <v>23</v>
      </c>
      <c r="K69" s="4" t="s">
        <v>709</v>
      </c>
      <c r="L69" s="4" t="s">
        <v>984</v>
      </c>
    </row>
    <row r="70" spans="1:12">
      <c r="A70" s="3" t="s">
        <v>358</v>
      </c>
      <c r="B70" s="3" t="s">
        <v>357</v>
      </c>
      <c r="C70" s="3" t="s">
        <v>355</v>
      </c>
      <c r="D70" s="6">
        <v>903.06</v>
      </c>
      <c r="E70" s="3" t="s">
        <v>870</v>
      </c>
      <c r="F70" s="3" t="s">
        <v>331</v>
      </c>
      <c r="G70" s="4" t="s">
        <v>709</v>
      </c>
      <c r="H70" s="4" t="s">
        <v>705</v>
      </c>
      <c r="I70" s="3" t="s">
        <v>871</v>
      </c>
      <c r="J70" s="3" t="s">
        <v>23</v>
      </c>
      <c r="K70" s="4" t="s">
        <v>709</v>
      </c>
      <c r="L70" s="4" t="s">
        <v>984</v>
      </c>
    </row>
    <row r="71" spans="1:12">
      <c r="A71" s="21" t="s">
        <v>358</v>
      </c>
      <c r="B71" s="21" t="s">
        <v>550</v>
      </c>
      <c r="C71" s="21" t="s">
        <v>416</v>
      </c>
      <c r="D71" s="22">
        <v>915.68</v>
      </c>
      <c r="E71" s="21" t="s">
        <v>870</v>
      </c>
      <c r="F71" s="21" t="s">
        <v>331</v>
      </c>
      <c r="G71" s="23" t="s">
        <v>709</v>
      </c>
      <c r="H71" s="23" t="s">
        <v>705</v>
      </c>
      <c r="I71" s="21" t="s">
        <v>871</v>
      </c>
      <c r="J71" s="21" t="s">
        <v>23</v>
      </c>
      <c r="K71" s="4" t="s">
        <v>709</v>
      </c>
      <c r="L71" s="4" t="s">
        <v>984</v>
      </c>
    </row>
    <row r="72" spans="1:12">
      <c r="A72" s="2" t="s">
        <v>359</v>
      </c>
      <c r="B72" s="2" t="s">
        <v>357</v>
      </c>
      <c r="C72" s="2" t="s">
        <v>355</v>
      </c>
      <c r="D72" s="13">
        <v>92.5</v>
      </c>
      <c r="E72" s="2" t="s">
        <v>870</v>
      </c>
      <c r="F72" s="2" t="s">
        <v>331</v>
      </c>
      <c r="G72" s="2" t="s">
        <v>709</v>
      </c>
      <c r="H72" s="2" t="s">
        <v>705</v>
      </c>
      <c r="I72" s="2" t="s">
        <v>871</v>
      </c>
      <c r="J72" s="2" t="s">
        <v>23</v>
      </c>
      <c r="K72" s="4" t="s">
        <v>709</v>
      </c>
      <c r="L72" s="4" t="s">
        <v>984</v>
      </c>
    </row>
    <row r="73" spans="1:12">
      <c r="A73" s="21" t="s">
        <v>359</v>
      </c>
      <c r="B73" s="21" t="s">
        <v>550</v>
      </c>
      <c r="C73" s="21" t="s">
        <v>416</v>
      </c>
      <c r="D73" s="22">
        <v>136.4</v>
      </c>
      <c r="E73" s="21" t="s">
        <v>870</v>
      </c>
      <c r="F73" s="21" t="s">
        <v>331</v>
      </c>
      <c r="G73" s="23" t="s">
        <v>709</v>
      </c>
      <c r="H73" s="23" t="s">
        <v>705</v>
      </c>
      <c r="I73" s="21" t="s">
        <v>871</v>
      </c>
      <c r="J73" s="21" t="s">
        <v>23</v>
      </c>
      <c r="K73" s="4" t="s">
        <v>709</v>
      </c>
      <c r="L73" s="4" t="s">
        <v>984</v>
      </c>
    </row>
    <row r="74" spans="1:12">
      <c r="A74" s="2" t="s">
        <v>25</v>
      </c>
      <c r="B74" s="2" t="s">
        <v>26</v>
      </c>
      <c r="C74" s="2" t="s">
        <v>355</v>
      </c>
      <c r="D74" s="13">
        <v>-1852132.4</v>
      </c>
      <c r="E74" s="2" t="s">
        <v>872</v>
      </c>
      <c r="F74" s="2" t="s">
        <v>331</v>
      </c>
      <c r="G74" s="2" t="s">
        <v>759</v>
      </c>
      <c r="H74" s="2" t="s">
        <v>873</v>
      </c>
      <c r="I74" s="2" t="s">
        <v>874</v>
      </c>
      <c r="J74" s="2" t="s">
        <v>23</v>
      </c>
      <c r="K74" s="4" t="s">
        <v>759</v>
      </c>
      <c r="L74" s="4" t="s">
        <v>770</v>
      </c>
    </row>
    <row r="75" spans="1:12">
      <c r="A75" s="3" t="s">
        <v>356</v>
      </c>
      <c r="B75" s="3" t="s">
        <v>357</v>
      </c>
      <c r="C75" s="3" t="s">
        <v>355</v>
      </c>
      <c r="D75" s="6">
        <v>7778.86</v>
      </c>
      <c r="E75" s="3" t="s">
        <v>872</v>
      </c>
      <c r="F75" s="3" t="s">
        <v>331</v>
      </c>
      <c r="G75" s="4" t="s">
        <v>759</v>
      </c>
      <c r="H75" s="4" t="s">
        <v>873</v>
      </c>
      <c r="I75" s="3" t="s">
        <v>874</v>
      </c>
      <c r="J75" s="3" t="s">
        <v>23</v>
      </c>
      <c r="K75" s="4" t="s">
        <v>759</v>
      </c>
      <c r="L75" s="4" t="s">
        <v>770</v>
      </c>
    </row>
    <row r="76" spans="1:12">
      <c r="A76" s="21" t="s">
        <v>356</v>
      </c>
      <c r="B76" s="21" t="s">
        <v>550</v>
      </c>
      <c r="C76" s="21" t="s">
        <v>416</v>
      </c>
      <c r="D76" s="22">
        <v>10270.31</v>
      </c>
      <c r="E76" s="21" t="s">
        <v>872</v>
      </c>
      <c r="F76" s="21" t="s">
        <v>331</v>
      </c>
      <c r="G76" s="23" t="s">
        <v>759</v>
      </c>
      <c r="H76" s="23" t="s">
        <v>873</v>
      </c>
      <c r="I76" s="21" t="s">
        <v>874</v>
      </c>
      <c r="J76" s="21" t="s">
        <v>23</v>
      </c>
      <c r="K76" s="4" t="s">
        <v>759</v>
      </c>
      <c r="L76" s="4" t="s">
        <v>770</v>
      </c>
    </row>
    <row r="77" spans="1:12">
      <c r="A77" s="3" t="s">
        <v>358</v>
      </c>
      <c r="B77" s="3" t="s">
        <v>357</v>
      </c>
      <c r="C77" s="3" t="s">
        <v>355</v>
      </c>
      <c r="D77" s="6">
        <v>915.54</v>
      </c>
      <c r="E77" s="3" t="s">
        <v>872</v>
      </c>
      <c r="F77" s="3" t="s">
        <v>331</v>
      </c>
      <c r="G77" s="4" t="s">
        <v>759</v>
      </c>
      <c r="H77" s="4" t="s">
        <v>873</v>
      </c>
      <c r="I77" s="3" t="s">
        <v>874</v>
      </c>
      <c r="J77" s="3" t="s">
        <v>23</v>
      </c>
      <c r="K77" s="4" t="s">
        <v>759</v>
      </c>
      <c r="L77" s="4" t="s">
        <v>770</v>
      </c>
    </row>
    <row r="78" spans="1:12">
      <c r="A78" s="21" t="s">
        <v>358</v>
      </c>
      <c r="B78" s="21" t="s">
        <v>550</v>
      </c>
      <c r="C78" s="21" t="s">
        <v>416</v>
      </c>
      <c r="D78" s="22">
        <v>976.16</v>
      </c>
      <c r="E78" s="21" t="s">
        <v>872</v>
      </c>
      <c r="F78" s="21" t="s">
        <v>331</v>
      </c>
      <c r="G78" s="23" t="s">
        <v>759</v>
      </c>
      <c r="H78" s="23" t="s">
        <v>873</v>
      </c>
      <c r="I78" s="21" t="s">
        <v>874</v>
      </c>
      <c r="J78" s="21" t="s">
        <v>23</v>
      </c>
      <c r="K78" s="4" t="s">
        <v>759</v>
      </c>
      <c r="L78" s="4" t="s">
        <v>770</v>
      </c>
    </row>
    <row r="79" spans="1:12">
      <c r="A79" s="3" t="s">
        <v>359</v>
      </c>
      <c r="B79" s="3" t="s">
        <v>357</v>
      </c>
      <c r="C79" s="3" t="s">
        <v>355</v>
      </c>
      <c r="D79" s="6">
        <v>66.08</v>
      </c>
      <c r="E79" s="3" t="s">
        <v>872</v>
      </c>
      <c r="F79" s="3" t="s">
        <v>331</v>
      </c>
      <c r="G79" s="4" t="s">
        <v>759</v>
      </c>
      <c r="H79" s="4" t="s">
        <v>873</v>
      </c>
      <c r="I79" s="3" t="s">
        <v>874</v>
      </c>
      <c r="J79" s="3" t="s">
        <v>23</v>
      </c>
      <c r="K79" s="4" t="s">
        <v>759</v>
      </c>
      <c r="L79" s="4" t="s">
        <v>770</v>
      </c>
    </row>
    <row r="80" spans="1:12">
      <c r="A80" s="21" t="s">
        <v>359</v>
      </c>
      <c r="B80" s="21" t="s">
        <v>550</v>
      </c>
      <c r="C80" s="21" t="s">
        <v>416</v>
      </c>
      <c r="D80" s="22">
        <v>171.94</v>
      </c>
      <c r="E80" s="21" t="s">
        <v>872</v>
      </c>
      <c r="F80" s="21" t="s">
        <v>331</v>
      </c>
      <c r="G80" s="23" t="s">
        <v>759</v>
      </c>
      <c r="H80" s="23" t="s">
        <v>873</v>
      </c>
      <c r="I80" s="21" t="s">
        <v>874</v>
      </c>
      <c r="J80" s="21" t="s">
        <v>23</v>
      </c>
      <c r="K80" s="4" t="s">
        <v>759</v>
      </c>
      <c r="L80" s="4" t="s">
        <v>770</v>
      </c>
    </row>
    <row r="81" spans="1:12">
      <c r="A81" s="2" t="s">
        <v>25</v>
      </c>
      <c r="B81" s="2" t="s">
        <v>26</v>
      </c>
      <c r="C81" s="2" t="s">
        <v>355</v>
      </c>
      <c r="D81" s="13">
        <v>-1866004.78</v>
      </c>
      <c r="E81" s="2" t="s">
        <v>875</v>
      </c>
      <c r="F81" s="2" t="s">
        <v>331</v>
      </c>
      <c r="G81" s="2" t="s">
        <v>810</v>
      </c>
      <c r="H81" s="2" t="s">
        <v>876</v>
      </c>
      <c r="I81" s="2" t="s">
        <v>877</v>
      </c>
      <c r="J81" s="2" t="s">
        <v>23</v>
      </c>
      <c r="K81" s="4" t="s">
        <v>810</v>
      </c>
      <c r="L81" s="4" t="s">
        <v>816</v>
      </c>
    </row>
    <row r="82" spans="1:12">
      <c r="A82" s="3" t="s">
        <v>356</v>
      </c>
      <c r="B82" s="3" t="s">
        <v>357</v>
      </c>
      <c r="C82" s="3" t="s">
        <v>355</v>
      </c>
      <c r="D82" s="6">
        <v>8190.87</v>
      </c>
      <c r="E82" s="3" t="s">
        <v>875</v>
      </c>
      <c r="F82" s="3" t="s">
        <v>331</v>
      </c>
      <c r="G82" s="4" t="s">
        <v>810</v>
      </c>
      <c r="H82" s="4" t="s">
        <v>876</v>
      </c>
      <c r="I82" s="3" t="s">
        <v>877</v>
      </c>
      <c r="J82" s="3" t="s">
        <v>23</v>
      </c>
      <c r="K82" s="4" t="s">
        <v>810</v>
      </c>
      <c r="L82" s="4" t="s">
        <v>816</v>
      </c>
    </row>
    <row r="83" spans="1:12">
      <c r="A83" s="21" t="s">
        <v>356</v>
      </c>
      <c r="B83" s="21" t="s">
        <v>550</v>
      </c>
      <c r="C83" s="21" t="s">
        <v>416</v>
      </c>
      <c r="D83" s="22">
        <v>10493.02</v>
      </c>
      <c r="E83" s="21" t="s">
        <v>875</v>
      </c>
      <c r="F83" s="21" t="s">
        <v>331</v>
      </c>
      <c r="G83" s="23" t="s">
        <v>810</v>
      </c>
      <c r="H83" s="23" t="s">
        <v>876</v>
      </c>
      <c r="I83" s="21" t="s">
        <v>877</v>
      </c>
      <c r="J83" s="21" t="s">
        <v>23</v>
      </c>
      <c r="K83" s="4" t="s">
        <v>810</v>
      </c>
      <c r="L83" s="4" t="s">
        <v>816</v>
      </c>
    </row>
    <row r="84" spans="1:12">
      <c r="A84" s="2" t="s">
        <v>358</v>
      </c>
      <c r="B84" s="2" t="s">
        <v>357</v>
      </c>
      <c r="C84" s="2" t="s">
        <v>355</v>
      </c>
      <c r="D84" s="13">
        <v>915.54</v>
      </c>
      <c r="E84" s="2" t="s">
        <v>875</v>
      </c>
      <c r="F84" s="2" t="s">
        <v>331</v>
      </c>
      <c r="G84" s="2" t="s">
        <v>810</v>
      </c>
      <c r="H84" s="2" t="s">
        <v>876</v>
      </c>
      <c r="I84" s="2" t="s">
        <v>877</v>
      </c>
      <c r="J84" s="2" t="s">
        <v>23</v>
      </c>
      <c r="K84" s="4" t="s">
        <v>810</v>
      </c>
      <c r="L84" s="4" t="s">
        <v>816</v>
      </c>
    </row>
    <row r="85" spans="1:12">
      <c r="A85" s="21" t="s">
        <v>358</v>
      </c>
      <c r="B85" s="21" t="s">
        <v>550</v>
      </c>
      <c r="C85" s="21" t="s">
        <v>416</v>
      </c>
      <c r="D85" s="22">
        <v>896.82</v>
      </c>
      <c r="E85" s="21" t="s">
        <v>875</v>
      </c>
      <c r="F85" s="21" t="s">
        <v>331</v>
      </c>
      <c r="G85" s="23" t="s">
        <v>810</v>
      </c>
      <c r="H85" s="23" t="s">
        <v>876</v>
      </c>
      <c r="I85" s="21" t="s">
        <v>877</v>
      </c>
      <c r="J85" s="21" t="s">
        <v>23</v>
      </c>
      <c r="K85" s="4" t="s">
        <v>810</v>
      </c>
      <c r="L85" s="4" t="s">
        <v>816</v>
      </c>
    </row>
    <row r="86" spans="1:12">
      <c r="A86" s="3" t="s">
        <v>359</v>
      </c>
      <c r="B86" s="3" t="s">
        <v>357</v>
      </c>
      <c r="C86" s="3" t="s">
        <v>355</v>
      </c>
      <c r="D86" s="6">
        <v>92.84</v>
      </c>
      <c r="E86" s="3" t="s">
        <v>875</v>
      </c>
      <c r="F86" s="3" t="s">
        <v>331</v>
      </c>
      <c r="G86" s="4" t="s">
        <v>810</v>
      </c>
      <c r="H86" s="4" t="s">
        <v>876</v>
      </c>
      <c r="I86" s="3" t="s">
        <v>877</v>
      </c>
      <c r="J86" s="3" t="s">
        <v>23</v>
      </c>
      <c r="K86" s="4" t="s">
        <v>810</v>
      </c>
      <c r="L86" s="4" t="s">
        <v>816</v>
      </c>
    </row>
    <row r="87" spans="1:12">
      <c r="A87" s="21" t="s">
        <v>359</v>
      </c>
      <c r="B87" s="21" t="s">
        <v>550</v>
      </c>
      <c r="C87" s="21" t="s">
        <v>416</v>
      </c>
      <c r="D87" s="22">
        <v>224.52</v>
      </c>
      <c r="E87" s="21" t="s">
        <v>875</v>
      </c>
      <c r="F87" s="21" t="s">
        <v>331</v>
      </c>
      <c r="G87" s="23" t="s">
        <v>810</v>
      </c>
      <c r="H87" s="23" t="s">
        <v>876</v>
      </c>
      <c r="I87" s="21" t="s">
        <v>877</v>
      </c>
      <c r="J87" s="21" t="s">
        <v>23</v>
      </c>
      <c r="K87" s="4" t="s">
        <v>810</v>
      </c>
      <c r="L87" s="4" t="s">
        <v>816</v>
      </c>
    </row>
    <row r="88" spans="1:12">
      <c r="A88" s="2" t="s">
        <v>25</v>
      </c>
      <c r="B88" s="2" t="s">
        <v>26</v>
      </c>
      <c r="C88" s="2" t="s">
        <v>355</v>
      </c>
      <c r="D88" s="13">
        <v>-1077487.92</v>
      </c>
      <c r="E88" s="2" t="s">
        <v>375</v>
      </c>
      <c r="F88" s="2" t="s">
        <v>337</v>
      </c>
      <c r="G88" s="2" t="s">
        <v>121</v>
      </c>
      <c r="H88" s="2" t="s">
        <v>269</v>
      </c>
      <c r="I88" s="2" t="s">
        <v>376</v>
      </c>
      <c r="J88" s="2" t="s">
        <v>23</v>
      </c>
      <c r="K88" s="4" t="s">
        <v>121</v>
      </c>
      <c r="L88" s="4" t="s">
        <v>498</v>
      </c>
    </row>
    <row r="89" spans="1:12">
      <c r="A89" s="3" t="s">
        <v>356</v>
      </c>
      <c r="B89" s="3" t="s">
        <v>374</v>
      </c>
      <c r="C89" s="3" t="s">
        <v>355</v>
      </c>
      <c r="D89" s="6">
        <v>3569.83</v>
      </c>
      <c r="E89" s="3" t="s">
        <v>375</v>
      </c>
      <c r="F89" s="3" t="s">
        <v>337</v>
      </c>
      <c r="G89" s="4" t="s">
        <v>121</v>
      </c>
      <c r="H89" s="4" t="s">
        <v>269</v>
      </c>
      <c r="I89" s="3" t="s">
        <v>376</v>
      </c>
      <c r="J89" s="3" t="s">
        <v>23</v>
      </c>
      <c r="K89" s="4" t="s">
        <v>121</v>
      </c>
      <c r="L89" s="4" t="s">
        <v>498</v>
      </c>
    </row>
    <row r="90" spans="1:12">
      <c r="A90" s="21" t="s">
        <v>356</v>
      </c>
      <c r="B90" s="21" t="s">
        <v>374</v>
      </c>
      <c r="C90" s="21" t="s">
        <v>355</v>
      </c>
      <c r="D90" s="22">
        <v>3569.83</v>
      </c>
      <c r="E90" s="21" t="s">
        <v>375</v>
      </c>
      <c r="F90" s="21" t="s">
        <v>337</v>
      </c>
      <c r="G90" s="23" t="s">
        <v>121</v>
      </c>
      <c r="H90" s="23" t="s">
        <v>269</v>
      </c>
      <c r="I90" s="21" t="s">
        <v>376</v>
      </c>
      <c r="J90" s="21" t="s">
        <v>23</v>
      </c>
      <c r="K90" s="4" t="s">
        <v>121</v>
      </c>
      <c r="L90" s="4" t="s">
        <v>498</v>
      </c>
    </row>
    <row r="91" spans="1:12">
      <c r="A91" s="3" t="s">
        <v>358</v>
      </c>
      <c r="B91" s="3" t="s">
        <v>374</v>
      </c>
      <c r="C91" s="3" t="s">
        <v>355</v>
      </c>
      <c r="D91" s="6">
        <v>1387.49</v>
      </c>
      <c r="E91" s="3" t="s">
        <v>375</v>
      </c>
      <c r="F91" s="3" t="s">
        <v>337</v>
      </c>
      <c r="G91" s="4" t="s">
        <v>121</v>
      </c>
      <c r="H91" s="4" t="s">
        <v>269</v>
      </c>
      <c r="I91" s="3" t="s">
        <v>376</v>
      </c>
      <c r="J91" s="3" t="s">
        <v>23</v>
      </c>
      <c r="K91" s="4" t="s">
        <v>121</v>
      </c>
      <c r="L91" s="4" t="s">
        <v>498</v>
      </c>
    </row>
    <row r="92" spans="1:12">
      <c r="A92" s="21" t="s">
        <v>358</v>
      </c>
      <c r="B92" s="21" t="s">
        <v>374</v>
      </c>
      <c r="C92" s="21" t="s">
        <v>355</v>
      </c>
      <c r="D92" s="22">
        <v>1387.49</v>
      </c>
      <c r="E92" s="21" t="s">
        <v>375</v>
      </c>
      <c r="F92" s="21" t="s">
        <v>337</v>
      </c>
      <c r="G92" s="23" t="s">
        <v>121</v>
      </c>
      <c r="H92" s="23" t="s">
        <v>269</v>
      </c>
      <c r="I92" s="21" t="s">
        <v>376</v>
      </c>
      <c r="J92" s="21" t="s">
        <v>23</v>
      </c>
      <c r="K92" s="4" t="s">
        <v>121</v>
      </c>
      <c r="L92" s="4" t="s">
        <v>498</v>
      </c>
    </row>
    <row r="93" spans="1:12">
      <c r="A93" s="3" t="s">
        <v>25</v>
      </c>
      <c r="B93" s="3" t="s">
        <v>26</v>
      </c>
      <c r="C93" s="3" t="s">
        <v>355</v>
      </c>
      <c r="D93" s="6">
        <v>-1077893.08</v>
      </c>
      <c r="E93" s="3" t="s">
        <v>377</v>
      </c>
      <c r="F93" s="3" t="s">
        <v>337</v>
      </c>
      <c r="G93" s="4" t="s">
        <v>160</v>
      </c>
      <c r="H93" s="4" t="s">
        <v>156</v>
      </c>
      <c r="I93" s="3" t="s">
        <v>378</v>
      </c>
      <c r="J93" s="3" t="s">
        <v>23</v>
      </c>
      <c r="K93" s="4" t="s">
        <v>274</v>
      </c>
      <c r="L93" s="4" t="s">
        <v>160</v>
      </c>
    </row>
    <row r="94" spans="1:12">
      <c r="A94" s="2" t="s">
        <v>356</v>
      </c>
      <c r="B94" s="2" t="s">
        <v>374</v>
      </c>
      <c r="C94" s="2" t="s">
        <v>355</v>
      </c>
      <c r="D94" s="13">
        <v>3569.83</v>
      </c>
      <c r="E94" s="2" t="s">
        <v>377</v>
      </c>
      <c r="F94" s="2" t="s">
        <v>337</v>
      </c>
      <c r="G94" s="2" t="s">
        <v>160</v>
      </c>
      <c r="H94" s="2" t="s">
        <v>156</v>
      </c>
      <c r="I94" s="2" t="s">
        <v>378</v>
      </c>
      <c r="J94" s="2" t="s">
        <v>23</v>
      </c>
      <c r="K94" s="4" t="s">
        <v>274</v>
      </c>
      <c r="L94" s="4" t="s">
        <v>160</v>
      </c>
    </row>
    <row r="95" spans="1:12">
      <c r="A95" s="21" t="s">
        <v>356</v>
      </c>
      <c r="B95" s="21" t="s">
        <v>374</v>
      </c>
      <c r="C95" s="21" t="s">
        <v>355</v>
      </c>
      <c r="D95" s="22">
        <v>3569.83</v>
      </c>
      <c r="E95" s="21" t="s">
        <v>377</v>
      </c>
      <c r="F95" s="21" t="s">
        <v>337</v>
      </c>
      <c r="G95" s="23" t="s">
        <v>160</v>
      </c>
      <c r="H95" s="23" t="s">
        <v>156</v>
      </c>
      <c r="I95" s="21" t="s">
        <v>378</v>
      </c>
      <c r="J95" s="21" t="s">
        <v>23</v>
      </c>
      <c r="K95" s="4" t="s">
        <v>274</v>
      </c>
      <c r="L95" s="4" t="s">
        <v>160</v>
      </c>
    </row>
    <row r="96" spans="1:12">
      <c r="A96" s="3" t="s">
        <v>358</v>
      </c>
      <c r="B96" s="3" t="s">
        <v>374</v>
      </c>
      <c r="C96" s="3" t="s">
        <v>355</v>
      </c>
      <c r="D96" s="6">
        <v>1387.49</v>
      </c>
      <c r="E96" s="3" t="s">
        <v>377</v>
      </c>
      <c r="F96" s="3" t="s">
        <v>337</v>
      </c>
      <c r="G96" s="4" t="s">
        <v>160</v>
      </c>
      <c r="H96" s="4" t="s">
        <v>156</v>
      </c>
      <c r="I96" s="3" t="s">
        <v>378</v>
      </c>
      <c r="J96" s="3" t="s">
        <v>23</v>
      </c>
      <c r="K96" s="4" t="s">
        <v>274</v>
      </c>
      <c r="L96" s="4" t="s">
        <v>160</v>
      </c>
    </row>
    <row r="97" spans="1:12">
      <c r="A97" s="21" t="s">
        <v>358</v>
      </c>
      <c r="B97" s="21" t="s">
        <v>374</v>
      </c>
      <c r="C97" s="21" t="s">
        <v>355</v>
      </c>
      <c r="D97" s="22">
        <v>1387.49</v>
      </c>
      <c r="E97" s="21" t="s">
        <v>377</v>
      </c>
      <c r="F97" s="21" t="s">
        <v>337</v>
      </c>
      <c r="G97" s="23" t="s">
        <v>160</v>
      </c>
      <c r="H97" s="23" t="s">
        <v>156</v>
      </c>
      <c r="I97" s="21" t="s">
        <v>378</v>
      </c>
      <c r="J97" s="21" t="s">
        <v>23</v>
      </c>
      <c r="K97" s="4" t="s">
        <v>274</v>
      </c>
      <c r="L97" s="4" t="s">
        <v>160</v>
      </c>
    </row>
    <row r="98" spans="1:12">
      <c r="A98" s="2" t="s">
        <v>25</v>
      </c>
      <c r="B98" s="2" t="s">
        <v>26</v>
      </c>
      <c r="C98" s="2" t="s">
        <v>355</v>
      </c>
      <c r="D98" s="13">
        <v>-1069894.28</v>
      </c>
      <c r="E98" s="2" t="s">
        <v>379</v>
      </c>
      <c r="F98" s="2" t="s">
        <v>337</v>
      </c>
      <c r="G98" s="2" t="s">
        <v>146</v>
      </c>
      <c r="H98" s="2" t="s">
        <v>142</v>
      </c>
      <c r="I98" s="2" t="s">
        <v>380</v>
      </c>
      <c r="J98" s="2" t="s">
        <v>23</v>
      </c>
      <c r="K98" s="4" t="s">
        <v>279</v>
      </c>
      <c r="L98" s="4" t="s">
        <v>146</v>
      </c>
    </row>
    <row r="99" spans="1:12">
      <c r="A99" s="3" t="s">
        <v>356</v>
      </c>
      <c r="B99" s="3" t="s">
        <v>374</v>
      </c>
      <c r="C99" s="3" t="s">
        <v>355</v>
      </c>
      <c r="D99" s="6">
        <v>3569.83</v>
      </c>
      <c r="E99" s="3" t="s">
        <v>379</v>
      </c>
      <c r="F99" s="3" t="s">
        <v>337</v>
      </c>
      <c r="G99" s="4" t="s">
        <v>146</v>
      </c>
      <c r="H99" s="4" t="s">
        <v>142</v>
      </c>
      <c r="I99" s="3" t="s">
        <v>380</v>
      </c>
      <c r="J99" s="3" t="s">
        <v>23</v>
      </c>
      <c r="K99" s="4" t="s">
        <v>279</v>
      </c>
      <c r="L99" s="4" t="s">
        <v>146</v>
      </c>
    </row>
    <row r="100" spans="1:12">
      <c r="A100" s="21" t="s">
        <v>356</v>
      </c>
      <c r="B100" s="21" t="s">
        <v>374</v>
      </c>
      <c r="C100" s="21" t="s">
        <v>355</v>
      </c>
      <c r="D100" s="22">
        <v>3569.83</v>
      </c>
      <c r="E100" s="21" t="s">
        <v>379</v>
      </c>
      <c r="F100" s="21" t="s">
        <v>337</v>
      </c>
      <c r="G100" s="23" t="s">
        <v>146</v>
      </c>
      <c r="H100" s="23" t="s">
        <v>142</v>
      </c>
      <c r="I100" s="21" t="s">
        <v>380</v>
      </c>
      <c r="J100" s="21" t="s">
        <v>23</v>
      </c>
      <c r="K100" s="4" t="s">
        <v>279</v>
      </c>
      <c r="L100" s="4" t="s">
        <v>146</v>
      </c>
    </row>
    <row r="101" spans="1:12">
      <c r="A101" s="2" t="s">
        <v>358</v>
      </c>
      <c r="B101" s="2" t="s">
        <v>374</v>
      </c>
      <c r="C101" s="2" t="s">
        <v>355</v>
      </c>
      <c r="D101" s="13">
        <v>1187.49</v>
      </c>
      <c r="E101" s="2" t="s">
        <v>379</v>
      </c>
      <c r="F101" s="2" t="s">
        <v>337</v>
      </c>
      <c r="G101" s="2" t="s">
        <v>146</v>
      </c>
      <c r="H101" s="2" t="s">
        <v>142</v>
      </c>
      <c r="I101" s="2" t="s">
        <v>380</v>
      </c>
      <c r="J101" s="2" t="s">
        <v>23</v>
      </c>
      <c r="K101" s="4" t="s">
        <v>279</v>
      </c>
      <c r="L101" s="4" t="s">
        <v>146</v>
      </c>
    </row>
    <row r="102" spans="1:12">
      <c r="A102" s="21" t="s">
        <v>358</v>
      </c>
      <c r="B102" s="21" t="s">
        <v>374</v>
      </c>
      <c r="C102" s="21" t="s">
        <v>355</v>
      </c>
      <c r="D102" s="22">
        <v>1187.49</v>
      </c>
      <c r="E102" s="21" t="s">
        <v>379</v>
      </c>
      <c r="F102" s="21" t="s">
        <v>337</v>
      </c>
      <c r="G102" s="23" t="s">
        <v>146</v>
      </c>
      <c r="H102" s="23" t="s">
        <v>142</v>
      </c>
      <c r="I102" s="21" t="s">
        <v>380</v>
      </c>
      <c r="J102" s="21" t="s">
        <v>23</v>
      </c>
      <c r="K102" s="4" t="s">
        <v>279</v>
      </c>
      <c r="L102" s="4" t="s">
        <v>146</v>
      </c>
    </row>
    <row r="103" spans="1:12">
      <c r="A103" s="3" t="s">
        <v>25</v>
      </c>
      <c r="B103" s="3" t="s">
        <v>26</v>
      </c>
      <c r="C103" s="3" t="s">
        <v>355</v>
      </c>
      <c r="D103" s="6">
        <v>-1071861.5900000001</v>
      </c>
      <c r="E103" s="3" t="s">
        <v>381</v>
      </c>
      <c r="F103" s="3" t="s">
        <v>337</v>
      </c>
      <c r="G103" s="4" t="s">
        <v>185</v>
      </c>
      <c r="H103" s="4" t="s">
        <v>284</v>
      </c>
      <c r="I103" s="3" t="s">
        <v>382</v>
      </c>
      <c r="J103" s="3" t="s">
        <v>23</v>
      </c>
      <c r="K103" s="4" t="s">
        <v>185</v>
      </c>
      <c r="L103" s="4" t="s">
        <v>504</v>
      </c>
    </row>
    <row r="104" spans="1:12">
      <c r="A104" s="3" t="s">
        <v>356</v>
      </c>
      <c r="B104" s="3" t="s">
        <v>374</v>
      </c>
      <c r="C104" s="3" t="s">
        <v>355</v>
      </c>
      <c r="D104" s="6">
        <v>3619.83</v>
      </c>
      <c r="E104" s="3" t="s">
        <v>381</v>
      </c>
      <c r="F104" s="3" t="s">
        <v>337</v>
      </c>
      <c r="G104" s="4" t="s">
        <v>185</v>
      </c>
      <c r="H104" s="4" t="s">
        <v>284</v>
      </c>
      <c r="I104" s="3" t="s">
        <v>382</v>
      </c>
      <c r="J104" s="3" t="s">
        <v>23</v>
      </c>
      <c r="K104" s="4" t="s">
        <v>185</v>
      </c>
      <c r="L104" s="4" t="s">
        <v>504</v>
      </c>
    </row>
    <row r="105" spans="1:12">
      <c r="A105" s="21" t="s">
        <v>356</v>
      </c>
      <c r="B105" s="21" t="s">
        <v>374</v>
      </c>
      <c r="C105" s="21" t="s">
        <v>355</v>
      </c>
      <c r="D105" s="22">
        <v>3619.83</v>
      </c>
      <c r="E105" s="21" t="s">
        <v>381</v>
      </c>
      <c r="F105" s="21" t="s">
        <v>337</v>
      </c>
      <c r="G105" s="23" t="s">
        <v>185</v>
      </c>
      <c r="H105" s="23" t="s">
        <v>284</v>
      </c>
      <c r="I105" s="21" t="s">
        <v>382</v>
      </c>
      <c r="J105" s="21" t="s">
        <v>23</v>
      </c>
      <c r="K105" s="4" t="s">
        <v>185</v>
      </c>
      <c r="L105" s="4" t="s">
        <v>504</v>
      </c>
    </row>
    <row r="106" spans="1:12">
      <c r="A106" s="2" t="s">
        <v>358</v>
      </c>
      <c r="B106" s="2" t="s">
        <v>374</v>
      </c>
      <c r="C106" s="2" t="s">
        <v>355</v>
      </c>
      <c r="D106" s="13">
        <v>1187.49</v>
      </c>
      <c r="E106" s="2" t="s">
        <v>381</v>
      </c>
      <c r="F106" s="2" t="s">
        <v>337</v>
      </c>
      <c r="G106" s="2" t="s">
        <v>185</v>
      </c>
      <c r="H106" s="2" t="s">
        <v>284</v>
      </c>
      <c r="I106" s="2" t="s">
        <v>382</v>
      </c>
      <c r="J106" s="2" t="s">
        <v>23</v>
      </c>
      <c r="K106" s="4" t="s">
        <v>185</v>
      </c>
      <c r="L106" s="4" t="s">
        <v>504</v>
      </c>
    </row>
    <row r="107" spans="1:12">
      <c r="A107" s="21" t="s">
        <v>358</v>
      </c>
      <c r="B107" s="21" t="s">
        <v>374</v>
      </c>
      <c r="C107" s="21" t="s">
        <v>355</v>
      </c>
      <c r="D107" s="22">
        <v>1187.49</v>
      </c>
      <c r="E107" s="21" t="s">
        <v>381</v>
      </c>
      <c r="F107" s="21" t="s">
        <v>337</v>
      </c>
      <c r="G107" s="23" t="s">
        <v>185</v>
      </c>
      <c r="H107" s="23" t="s">
        <v>284</v>
      </c>
      <c r="I107" s="21" t="s">
        <v>382</v>
      </c>
      <c r="J107" s="21" t="s">
        <v>23</v>
      </c>
      <c r="K107" s="4" t="s">
        <v>185</v>
      </c>
      <c r="L107" s="4" t="s">
        <v>504</v>
      </c>
    </row>
    <row r="108" spans="1:12">
      <c r="A108" s="3" t="s">
        <v>25</v>
      </c>
      <c r="B108" s="3" t="s">
        <v>26</v>
      </c>
      <c r="C108" s="3" t="s">
        <v>355</v>
      </c>
      <c r="D108" s="6">
        <v>-1042971.34</v>
      </c>
      <c r="E108" s="3" t="s">
        <v>383</v>
      </c>
      <c r="F108" s="3" t="s">
        <v>337</v>
      </c>
      <c r="G108" s="4" t="s">
        <v>49</v>
      </c>
      <c r="H108" s="4" t="s">
        <v>289</v>
      </c>
      <c r="I108" s="3" t="s">
        <v>384</v>
      </c>
      <c r="J108" s="3" t="s">
        <v>23</v>
      </c>
      <c r="K108" s="4" t="s">
        <v>49</v>
      </c>
      <c r="L108" s="4" t="s">
        <v>505</v>
      </c>
    </row>
    <row r="109" spans="1:12">
      <c r="A109" s="2" t="s">
        <v>356</v>
      </c>
      <c r="B109" s="2" t="s">
        <v>374</v>
      </c>
      <c r="C109" s="2" t="s">
        <v>355</v>
      </c>
      <c r="D109" s="13">
        <v>3547.01</v>
      </c>
      <c r="E109" s="2" t="s">
        <v>383</v>
      </c>
      <c r="F109" s="2" t="s">
        <v>337</v>
      </c>
      <c r="G109" s="2" t="s">
        <v>49</v>
      </c>
      <c r="H109" s="2" t="s">
        <v>289</v>
      </c>
      <c r="I109" s="2" t="s">
        <v>384</v>
      </c>
      <c r="J109" s="2" t="s">
        <v>23</v>
      </c>
      <c r="K109" s="4" t="s">
        <v>49</v>
      </c>
      <c r="L109" s="4" t="s">
        <v>505</v>
      </c>
    </row>
    <row r="110" spans="1:12">
      <c r="A110" s="21" t="s">
        <v>356</v>
      </c>
      <c r="B110" s="21" t="s">
        <v>374</v>
      </c>
      <c r="C110" s="21" t="s">
        <v>355</v>
      </c>
      <c r="D110" s="22">
        <v>3547.01</v>
      </c>
      <c r="E110" s="21" t="s">
        <v>383</v>
      </c>
      <c r="F110" s="21" t="s">
        <v>337</v>
      </c>
      <c r="G110" s="23" t="s">
        <v>49</v>
      </c>
      <c r="H110" s="23" t="s">
        <v>289</v>
      </c>
      <c r="I110" s="21" t="s">
        <v>384</v>
      </c>
      <c r="J110" s="21" t="s">
        <v>23</v>
      </c>
      <c r="K110" s="4" t="s">
        <v>49</v>
      </c>
      <c r="L110" s="4" t="s">
        <v>505</v>
      </c>
    </row>
    <row r="111" spans="1:12">
      <c r="A111" s="3" t="s">
        <v>358</v>
      </c>
      <c r="B111" s="3" t="s">
        <v>374</v>
      </c>
      <c r="C111" s="3" t="s">
        <v>355</v>
      </c>
      <c r="D111" s="6">
        <v>1187.49</v>
      </c>
      <c r="E111" s="3" t="s">
        <v>383</v>
      </c>
      <c r="F111" s="3" t="s">
        <v>337</v>
      </c>
      <c r="G111" s="4" t="s">
        <v>49</v>
      </c>
      <c r="H111" s="4" t="s">
        <v>289</v>
      </c>
      <c r="I111" s="3" t="s">
        <v>384</v>
      </c>
      <c r="J111" s="3" t="s">
        <v>23</v>
      </c>
      <c r="K111" s="4" t="s">
        <v>49</v>
      </c>
      <c r="L111" s="4" t="s">
        <v>505</v>
      </c>
    </row>
    <row r="112" spans="1:12">
      <c r="A112" s="21" t="s">
        <v>358</v>
      </c>
      <c r="B112" s="21" t="s">
        <v>374</v>
      </c>
      <c r="C112" s="21" t="s">
        <v>355</v>
      </c>
      <c r="D112" s="22">
        <v>1187.49</v>
      </c>
      <c r="E112" s="21" t="s">
        <v>383</v>
      </c>
      <c r="F112" s="21" t="s">
        <v>337</v>
      </c>
      <c r="G112" s="23" t="s">
        <v>49</v>
      </c>
      <c r="H112" s="23" t="s">
        <v>289</v>
      </c>
      <c r="I112" s="21" t="s">
        <v>384</v>
      </c>
      <c r="J112" s="21" t="s">
        <v>23</v>
      </c>
      <c r="K112" s="4" t="s">
        <v>49</v>
      </c>
      <c r="L112" s="4" t="s">
        <v>505</v>
      </c>
    </row>
    <row r="113" spans="1:12">
      <c r="A113" s="2" t="s">
        <v>25</v>
      </c>
      <c r="B113" s="2" t="s">
        <v>26</v>
      </c>
      <c r="C113" s="2" t="s">
        <v>355</v>
      </c>
      <c r="D113" s="13">
        <v>-1041047.22</v>
      </c>
      <c r="E113" s="2" t="s">
        <v>385</v>
      </c>
      <c r="F113" s="2" t="s">
        <v>337</v>
      </c>
      <c r="G113" s="2" t="s">
        <v>179</v>
      </c>
      <c r="H113" s="2" t="s">
        <v>89</v>
      </c>
      <c r="I113" s="2" t="s">
        <v>386</v>
      </c>
      <c r="J113" s="2" t="s">
        <v>23</v>
      </c>
      <c r="K113" s="4" t="s">
        <v>93</v>
      </c>
      <c r="L113" s="4" t="s">
        <v>179</v>
      </c>
    </row>
    <row r="114" spans="1:12">
      <c r="A114" s="3" t="s">
        <v>356</v>
      </c>
      <c r="B114" s="3" t="s">
        <v>374</v>
      </c>
      <c r="C114" s="3" t="s">
        <v>355</v>
      </c>
      <c r="D114" s="6">
        <v>3547.01</v>
      </c>
      <c r="E114" s="3" t="s">
        <v>385</v>
      </c>
      <c r="F114" s="3" t="s">
        <v>337</v>
      </c>
      <c r="G114" s="4" t="s">
        <v>179</v>
      </c>
      <c r="H114" s="4" t="s">
        <v>89</v>
      </c>
      <c r="I114" s="3" t="s">
        <v>386</v>
      </c>
      <c r="J114" s="3" t="s">
        <v>23</v>
      </c>
      <c r="K114" s="4" t="s">
        <v>93</v>
      </c>
      <c r="L114" s="4" t="s">
        <v>179</v>
      </c>
    </row>
    <row r="115" spans="1:12">
      <c r="A115" s="21" t="s">
        <v>356</v>
      </c>
      <c r="B115" s="21" t="s">
        <v>374</v>
      </c>
      <c r="C115" s="21" t="s">
        <v>355</v>
      </c>
      <c r="D115" s="22">
        <v>3547.01</v>
      </c>
      <c r="E115" s="21" t="s">
        <v>385</v>
      </c>
      <c r="F115" s="21" t="s">
        <v>337</v>
      </c>
      <c r="G115" s="23" t="s">
        <v>179</v>
      </c>
      <c r="H115" s="23" t="s">
        <v>89</v>
      </c>
      <c r="I115" s="21" t="s">
        <v>386</v>
      </c>
      <c r="J115" s="21" t="s">
        <v>23</v>
      </c>
      <c r="K115" s="4" t="s">
        <v>93</v>
      </c>
      <c r="L115" s="4" t="s">
        <v>179</v>
      </c>
    </row>
    <row r="116" spans="1:12">
      <c r="A116" s="3" t="s">
        <v>358</v>
      </c>
      <c r="B116" s="3" t="s">
        <v>374</v>
      </c>
      <c r="C116" s="3" t="s">
        <v>355</v>
      </c>
      <c r="D116" s="6">
        <v>1187.49</v>
      </c>
      <c r="E116" s="3" t="s">
        <v>385</v>
      </c>
      <c r="F116" s="3" t="s">
        <v>337</v>
      </c>
      <c r="G116" s="4" t="s">
        <v>179</v>
      </c>
      <c r="H116" s="4" t="s">
        <v>89</v>
      </c>
      <c r="I116" s="3" t="s">
        <v>386</v>
      </c>
      <c r="J116" s="3" t="s">
        <v>23</v>
      </c>
      <c r="K116" s="4" t="s">
        <v>93</v>
      </c>
      <c r="L116" s="4" t="s">
        <v>179</v>
      </c>
    </row>
    <row r="117" spans="1:12">
      <c r="A117" s="21" t="s">
        <v>358</v>
      </c>
      <c r="B117" s="21" t="s">
        <v>374</v>
      </c>
      <c r="C117" s="21" t="s">
        <v>355</v>
      </c>
      <c r="D117" s="22">
        <v>1187.49</v>
      </c>
      <c r="E117" s="21" t="s">
        <v>385</v>
      </c>
      <c r="F117" s="21" t="s">
        <v>337</v>
      </c>
      <c r="G117" s="23" t="s">
        <v>179</v>
      </c>
      <c r="H117" s="23" t="s">
        <v>89</v>
      </c>
      <c r="I117" s="21" t="s">
        <v>386</v>
      </c>
      <c r="J117" s="21" t="s">
        <v>23</v>
      </c>
      <c r="K117" s="4" t="s">
        <v>93</v>
      </c>
      <c r="L117" s="4" t="s">
        <v>179</v>
      </c>
    </row>
    <row r="118" spans="1:12">
      <c r="A118" s="2" t="s">
        <v>25</v>
      </c>
      <c r="B118" s="2" t="s">
        <v>26</v>
      </c>
      <c r="C118" s="2" t="s">
        <v>355</v>
      </c>
      <c r="D118" s="13">
        <v>-1111844.52</v>
      </c>
      <c r="E118" s="2" t="s">
        <v>387</v>
      </c>
      <c r="F118" s="2" t="s">
        <v>337</v>
      </c>
      <c r="G118" s="2" t="s">
        <v>133</v>
      </c>
      <c r="H118" s="2" t="s">
        <v>52</v>
      </c>
      <c r="I118" s="2" t="s">
        <v>388</v>
      </c>
      <c r="J118" s="2" t="s">
        <v>23</v>
      </c>
      <c r="K118" s="4" t="s">
        <v>298</v>
      </c>
      <c r="L118" s="4" t="s">
        <v>133</v>
      </c>
    </row>
    <row r="119" spans="1:12">
      <c r="A119" s="3" t="s">
        <v>356</v>
      </c>
      <c r="B119" s="3" t="s">
        <v>374</v>
      </c>
      <c r="C119" s="3" t="s">
        <v>355</v>
      </c>
      <c r="D119" s="6">
        <v>3925.34</v>
      </c>
      <c r="E119" s="3" t="s">
        <v>387</v>
      </c>
      <c r="F119" s="3" t="s">
        <v>337</v>
      </c>
      <c r="G119" s="4" t="s">
        <v>133</v>
      </c>
      <c r="H119" s="4" t="s">
        <v>52</v>
      </c>
      <c r="I119" s="3" t="s">
        <v>388</v>
      </c>
      <c r="J119" s="3" t="s">
        <v>23</v>
      </c>
      <c r="K119" s="4" t="s">
        <v>298</v>
      </c>
      <c r="L119" s="4" t="s">
        <v>133</v>
      </c>
    </row>
    <row r="120" spans="1:12">
      <c r="A120" s="21" t="s">
        <v>356</v>
      </c>
      <c r="B120" s="21" t="s">
        <v>374</v>
      </c>
      <c r="C120" s="21" t="s">
        <v>355</v>
      </c>
      <c r="D120" s="22">
        <v>3925.34</v>
      </c>
      <c r="E120" s="21" t="s">
        <v>387</v>
      </c>
      <c r="F120" s="21" t="s">
        <v>337</v>
      </c>
      <c r="G120" s="23" t="s">
        <v>133</v>
      </c>
      <c r="H120" s="23" t="s">
        <v>52</v>
      </c>
      <c r="I120" s="21" t="s">
        <v>388</v>
      </c>
      <c r="J120" s="21" t="s">
        <v>23</v>
      </c>
      <c r="K120" s="4" t="s">
        <v>298</v>
      </c>
      <c r="L120" s="4" t="s">
        <v>133</v>
      </c>
    </row>
    <row r="121" spans="1:12">
      <c r="A121" s="3" t="s">
        <v>358</v>
      </c>
      <c r="B121" s="3" t="s">
        <v>374</v>
      </c>
      <c r="C121" s="3" t="s">
        <v>355</v>
      </c>
      <c r="D121" s="6">
        <v>1237.49</v>
      </c>
      <c r="E121" s="3" t="s">
        <v>387</v>
      </c>
      <c r="F121" s="3" t="s">
        <v>337</v>
      </c>
      <c r="G121" s="4" t="s">
        <v>133</v>
      </c>
      <c r="H121" s="4" t="s">
        <v>52</v>
      </c>
      <c r="I121" s="3" t="s">
        <v>388</v>
      </c>
      <c r="J121" s="3" t="s">
        <v>23</v>
      </c>
      <c r="K121" s="4" t="s">
        <v>298</v>
      </c>
      <c r="L121" s="4" t="s">
        <v>133</v>
      </c>
    </row>
    <row r="122" spans="1:12">
      <c r="A122" s="21" t="s">
        <v>358</v>
      </c>
      <c r="B122" s="21" t="s">
        <v>374</v>
      </c>
      <c r="C122" s="21" t="s">
        <v>355</v>
      </c>
      <c r="D122" s="22">
        <v>1237.49</v>
      </c>
      <c r="E122" s="21" t="s">
        <v>387</v>
      </c>
      <c r="F122" s="21" t="s">
        <v>337</v>
      </c>
      <c r="G122" s="23" t="s">
        <v>133</v>
      </c>
      <c r="H122" s="23" t="s">
        <v>52</v>
      </c>
      <c r="I122" s="21" t="s">
        <v>388</v>
      </c>
      <c r="J122" s="21" t="s">
        <v>23</v>
      </c>
      <c r="K122" s="4" t="s">
        <v>298</v>
      </c>
      <c r="L122" s="4" t="s">
        <v>133</v>
      </c>
    </row>
    <row r="123" spans="1:12">
      <c r="A123" s="2" t="s">
        <v>25</v>
      </c>
      <c r="B123" s="2" t="s">
        <v>26</v>
      </c>
      <c r="C123" s="2" t="s">
        <v>355</v>
      </c>
      <c r="D123" s="13">
        <v>-967350.2</v>
      </c>
      <c r="E123" s="2" t="s">
        <v>389</v>
      </c>
      <c r="F123" s="2" t="s">
        <v>337</v>
      </c>
      <c r="G123" s="2" t="s">
        <v>174</v>
      </c>
      <c r="H123" s="2" t="s">
        <v>170</v>
      </c>
      <c r="I123" s="2" t="s">
        <v>390</v>
      </c>
      <c r="J123" s="2" t="s">
        <v>23</v>
      </c>
      <c r="K123" s="4" t="s">
        <v>96</v>
      </c>
      <c r="L123" s="4" t="s">
        <v>174</v>
      </c>
    </row>
    <row r="124" spans="1:12">
      <c r="A124" s="3" t="s">
        <v>356</v>
      </c>
      <c r="B124" s="3" t="s">
        <v>374</v>
      </c>
      <c r="C124" s="3" t="s">
        <v>355</v>
      </c>
      <c r="D124" s="6">
        <v>3458.68</v>
      </c>
      <c r="E124" s="3" t="s">
        <v>389</v>
      </c>
      <c r="F124" s="3" t="s">
        <v>337</v>
      </c>
      <c r="G124" s="4" t="s">
        <v>174</v>
      </c>
      <c r="H124" s="4" t="s">
        <v>170</v>
      </c>
      <c r="I124" s="3" t="s">
        <v>390</v>
      </c>
      <c r="J124" s="3" t="s">
        <v>23</v>
      </c>
      <c r="K124" s="4" t="s">
        <v>96</v>
      </c>
      <c r="L124" s="4" t="s">
        <v>174</v>
      </c>
    </row>
    <row r="125" spans="1:12">
      <c r="A125" s="21" t="s">
        <v>356</v>
      </c>
      <c r="B125" s="21" t="s">
        <v>374</v>
      </c>
      <c r="C125" s="21" t="s">
        <v>355</v>
      </c>
      <c r="D125" s="22">
        <v>3458.68</v>
      </c>
      <c r="E125" s="21" t="s">
        <v>389</v>
      </c>
      <c r="F125" s="21" t="s">
        <v>337</v>
      </c>
      <c r="G125" s="23" t="s">
        <v>174</v>
      </c>
      <c r="H125" s="23" t="s">
        <v>170</v>
      </c>
      <c r="I125" s="21" t="s">
        <v>390</v>
      </c>
      <c r="J125" s="21" t="s">
        <v>23</v>
      </c>
      <c r="K125" s="4" t="s">
        <v>96</v>
      </c>
      <c r="L125" s="4" t="s">
        <v>174</v>
      </c>
    </row>
    <row r="126" spans="1:12">
      <c r="A126" s="2" t="s">
        <v>358</v>
      </c>
      <c r="B126" s="2" t="s">
        <v>374</v>
      </c>
      <c r="C126" s="2" t="s">
        <v>355</v>
      </c>
      <c r="D126" s="13">
        <v>1237.49</v>
      </c>
      <c r="E126" s="2" t="s">
        <v>389</v>
      </c>
      <c r="F126" s="2" t="s">
        <v>337</v>
      </c>
      <c r="G126" s="2" t="s">
        <v>174</v>
      </c>
      <c r="H126" s="2" t="s">
        <v>170</v>
      </c>
      <c r="I126" s="2" t="s">
        <v>390</v>
      </c>
      <c r="J126" s="2" t="s">
        <v>23</v>
      </c>
      <c r="K126" s="4" t="s">
        <v>96</v>
      </c>
      <c r="L126" s="4" t="s">
        <v>174</v>
      </c>
    </row>
    <row r="127" spans="1:12">
      <c r="A127" s="21" t="s">
        <v>358</v>
      </c>
      <c r="B127" s="21" t="s">
        <v>374</v>
      </c>
      <c r="C127" s="21" t="s">
        <v>355</v>
      </c>
      <c r="D127" s="22">
        <v>1237.49</v>
      </c>
      <c r="E127" s="21" t="s">
        <v>389</v>
      </c>
      <c r="F127" s="21" t="s">
        <v>337</v>
      </c>
      <c r="G127" s="23" t="s">
        <v>174</v>
      </c>
      <c r="H127" s="23" t="s">
        <v>170</v>
      </c>
      <c r="I127" s="21" t="s">
        <v>390</v>
      </c>
      <c r="J127" s="21" t="s">
        <v>23</v>
      </c>
      <c r="K127" s="4" t="s">
        <v>96</v>
      </c>
      <c r="L127" s="4" t="s">
        <v>174</v>
      </c>
    </row>
    <row r="128" spans="1:12">
      <c r="A128" s="3" t="s">
        <v>25</v>
      </c>
      <c r="B128" s="3" t="s">
        <v>26</v>
      </c>
      <c r="C128" s="3" t="s">
        <v>355</v>
      </c>
      <c r="D128" s="6">
        <v>-964522.21</v>
      </c>
      <c r="E128" s="3" t="s">
        <v>391</v>
      </c>
      <c r="F128" s="3" t="s">
        <v>337</v>
      </c>
      <c r="G128" s="4" t="s">
        <v>128</v>
      </c>
      <c r="H128" s="4" t="s">
        <v>124</v>
      </c>
      <c r="I128" s="3" t="s">
        <v>392</v>
      </c>
      <c r="J128" s="3" t="s">
        <v>23</v>
      </c>
      <c r="K128" s="4" t="s">
        <v>307</v>
      </c>
      <c r="L128" s="4" t="s">
        <v>128</v>
      </c>
    </row>
    <row r="129" spans="1:12">
      <c r="A129" s="3" t="s">
        <v>356</v>
      </c>
      <c r="B129" s="3" t="s">
        <v>374</v>
      </c>
      <c r="C129" s="3" t="s">
        <v>355</v>
      </c>
      <c r="D129" s="6">
        <v>3547.85</v>
      </c>
      <c r="E129" s="3" t="s">
        <v>391</v>
      </c>
      <c r="F129" s="3" t="s">
        <v>337</v>
      </c>
      <c r="G129" s="4" t="s">
        <v>128</v>
      </c>
      <c r="H129" s="4" t="s">
        <v>124</v>
      </c>
      <c r="I129" s="3" t="s">
        <v>392</v>
      </c>
      <c r="J129" s="3" t="s">
        <v>23</v>
      </c>
      <c r="K129" s="4" t="s">
        <v>307</v>
      </c>
      <c r="L129" s="4" t="s">
        <v>128</v>
      </c>
    </row>
    <row r="130" spans="1:12">
      <c r="A130" s="21" t="s">
        <v>356</v>
      </c>
      <c r="B130" s="21" t="s">
        <v>374</v>
      </c>
      <c r="C130" s="21" t="s">
        <v>355</v>
      </c>
      <c r="D130" s="22">
        <v>3547.85</v>
      </c>
      <c r="E130" s="21" t="s">
        <v>391</v>
      </c>
      <c r="F130" s="21" t="s">
        <v>337</v>
      </c>
      <c r="G130" s="23" t="s">
        <v>128</v>
      </c>
      <c r="H130" s="23" t="s">
        <v>124</v>
      </c>
      <c r="I130" s="21" t="s">
        <v>392</v>
      </c>
      <c r="J130" s="21" t="s">
        <v>23</v>
      </c>
      <c r="K130" s="4" t="s">
        <v>307</v>
      </c>
      <c r="L130" s="4" t="s">
        <v>128</v>
      </c>
    </row>
    <row r="131" spans="1:12">
      <c r="A131" s="2" t="s">
        <v>358</v>
      </c>
      <c r="B131" s="2" t="s">
        <v>374</v>
      </c>
      <c r="C131" s="2" t="s">
        <v>355</v>
      </c>
      <c r="D131" s="13">
        <v>1237.49</v>
      </c>
      <c r="E131" s="2" t="s">
        <v>391</v>
      </c>
      <c r="F131" s="2" t="s">
        <v>337</v>
      </c>
      <c r="G131" s="2" t="s">
        <v>128</v>
      </c>
      <c r="H131" s="2" t="s">
        <v>124</v>
      </c>
      <c r="I131" s="2" t="s">
        <v>392</v>
      </c>
      <c r="J131" s="2" t="s">
        <v>23</v>
      </c>
      <c r="K131" s="4" t="s">
        <v>307</v>
      </c>
      <c r="L131" s="4" t="s">
        <v>128</v>
      </c>
    </row>
    <row r="132" spans="1:12">
      <c r="A132" s="21" t="s">
        <v>358</v>
      </c>
      <c r="B132" s="21" t="s">
        <v>374</v>
      </c>
      <c r="C132" s="21" t="s">
        <v>355</v>
      </c>
      <c r="D132" s="22">
        <v>1237.49</v>
      </c>
      <c r="E132" s="21" t="s">
        <v>391</v>
      </c>
      <c r="F132" s="21" t="s">
        <v>337</v>
      </c>
      <c r="G132" s="23" t="s">
        <v>128</v>
      </c>
      <c r="H132" s="23" t="s">
        <v>124</v>
      </c>
      <c r="I132" s="21" t="s">
        <v>392</v>
      </c>
      <c r="J132" s="21" t="s">
        <v>23</v>
      </c>
      <c r="K132" s="4" t="s">
        <v>307</v>
      </c>
      <c r="L132" s="4" t="s">
        <v>128</v>
      </c>
    </row>
    <row r="133" spans="1:12">
      <c r="A133" s="3" t="s">
        <v>25</v>
      </c>
      <c r="B133" s="3" t="s">
        <v>26</v>
      </c>
      <c r="C133" s="3" t="s">
        <v>355</v>
      </c>
      <c r="D133" s="6">
        <v>-964474.91</v>
      </c>
      <c r="E133" s="3" t="s">
        <v>393</v>
      </c>
      <c r="F133" s="3" t="s">
        <v>337</v>
      </c>
      <c r="G133" s="4" t="s">
        <v>167</v>
      </c>
      <c r="H133" s="4" t="s">
        <v>103</v>
      </c>
      <c r="I133" s="3" t="s">
        <v>394</v>
      </c>
      <c r="J133" s="3" t="s">
        <v>23</v>
      </c>
      <c r="K133" s="4" t="s">
        <v>167</v>
      </c>
      <c r="L133" s="4" t="s">
        <v>506</v>
      </c>
    </row>
    <row r="134" spans="1:12">
      <c r="A134" s="2" t="s">
        <v>356</v>
      </c>
      <c r="B134" s="2" t="s">
        <v>374</v>
      </c>
      <c r="C134" s="2" t="s">
        <v>355</v>
      </c>
      <c r="D134" s="13">
        <v>3809.66</v>
      </c>
      <c r="E134" s="2" t="s">
        <v>393</v>
      </c>
      <c r="F134" s="2" t="s">
        <v>337</v>
      </c>
      <c r="G134" s="2" t="s">
        <v>167</v>
      </c>
      <c r="H134" s="2" t="s">
        <v>103</v>
      </c>
      <c r="I134" s="2" t="s">
        <v>394</v>
      </c>
      <c r="J134" s="2" t="s">
        <v>23</v>
      </c>
      <c r="K134" s="4" t="s">
        <v>167</v>
      </c>
      <c r="L134" s="4" t="s">
        <v>506</v>
      </c>
    </row>
    <row r="135" spans="1:12">
      <c r="A135" s="21" t="s">
        <v>356</v>
      </c>
      <c r="B135" s="21" t="s">
        <v>374</v>
      </c>
      <c r="C135" s="21" t="s">
        <v>355</v>
      </c>
      <c r="D135" s="22">
        <v>3809.66</v>
      </c>
      <c r="E135" s="21" t="s">
        <v>393</v>
      </c>
      <c r="F135" s="21" t="s">
        <v>337</v>
      </c>
      <c r="G135" s="23" t="s">
        <v>167</v>
      </c>
      <c r="H135" s="23" t="s">
        <v>103</v>
      </c>
      <c r="I135" s="21" t="s">
        <v>394</v>
      </c>
      <c r="J135" s="21" t="s">
        <v>23</v>
      </c>
      <c r="K135" s="4" t="s">
        <v>167</v>
      </c>
      <c r="L135" s="4" t="s">
        <v>506</v>
      </c>
    </row>
    <row r="136" spans="1:12">
      <c r="A136" s="3" t="s">
        <v>358</v>
      </c>
      <c r="B136" s="3" t="s">
        <v>374</v>
      </c>
      <c r="C136" s="3" t="s">
        <v>355</v>
      </c>
      <c r="D136" s="6">
        <v>1237.49</v>
      </c>
      <c r="E136" s="3" t="s">
        <v>393</v>
      </c>
      <c r="F136" s="3" t="s">
        <v>337</v>
      </c>
      <c r="G136" s="4" t="s">
        <v>167</v>
      </c>
      <c r="H136" s="4" t="s">
        <v>103</v>
      </c>
      <c r="I136" s="3" t="s">
        <v>394</v>
      </c>
      <c r="J136" s="3" t="s">
        <v>23</v>
      </c>
      <c r="K136" s="4" t="s">
        <v>167</v>
      </c>
      <c r="L136" s="4" t="s">
        <v>506</v>
      </c>
    </row>
    <row r="137" spans="1:12">
      <c r="A137" s="21" t="s">
        <v>358</v>
      </c>
      <c r="B137" s="21" t="s">
        <v>374</v>
      </c>
      <c r="C137" s="21" t="s">
        <v>355</v>
      </c>
      <c r="D137" s="22">
        <v>1237.49</v>
      </c>
      <c r="E137" s="21" t="s">
        <v>393</v>
      </c>
      <c r="F137" s="21" t="s">
        <v>337</v>
      </c>
      <c r="G137" s="23" t="s">
        <v>167</v>
      </c>
      <c r="H137" s="23" t="s">
        <v>103</v>
      </c>
      <c r="I137" s="21" t="s">
        <v>394</v>
      </c>
      <c r="J137" s="21" t="s">
        <v>23</v>
      </c>
      <c r="K137" s="4" t="s">
        <v>167</v>
      </c>
      <c r="L137" s="4" t="s">
        <v>506</v>
      </c>
    </row>
    <row r="138" spans="1:12">
      <c r="A138" s="3" t="s">
        <v>25</v>
      </c>
      <c r="B138" s="3" t="s">
        <v>26</v>
      </c>
      <c r="C138" s="3" t="s">
        <v>355</v>
      </c>
      <c r="D138" s="6">
        <v>75</v>
      </c>
      <c r="E138" s="3" t="s">
        <v>391</v>
      </c>
      <c r="F138" s="3" t="s">
        <v>337</v>
      </c>
      <c r="G138" s="4" t="s">
        <v>395</v>
      </c>
      <c r="H138" s="4" t="s">
        <v>395</v>
      </c>
      <c r="I138" s="3" t="s">
        <v>392</v>
      </c>
      <c r="J138" s="3" t="s">
        <v>23</v>
      </c>
      <c r="K138" s="4" t="e">
        <v>#N/A</v>
      </c>
      <c r="L138" s="4" t="e">
        <v>#N/A</v>
      </c>
    </row>
    <row r="139" spans="1:12">
      <c r="A139" s="2" t="s">
        <v>25</v>
      </c>
      <c r="B139" s="2" t="s">
        <v>26</v>
      </c>
      <c r="C139" s="2" t="s">
        <v>355</v>
      </c>
      <c r="D139" s="13">
        <v>-962351.17</v>
      </c>
      <c r="E139" s="2" t="s">
        <v>396</v>
      </c>
      <c r="F139" s="2" t="s">
        <v>337</v>
      </c>
      <c r="G139" s="2" t="s">
        <v>153</v>
      </c>
      <c r="H139" s="2" t="s">
        <v>149</v>
      </c>
      <c r="I139" s="2" t="s">
        <v>397</v>
      </c>
      <c r="J139" s="2" t="s">
        <v>23</v>
      </c>
      <c r="K139" s="4" t="s">
        <v>258</v>
      </c>
      <c r="L139" s="4" t="s">
        <v>153</v>
      </c>
    </row>
    <row r="140" spans="1:12">
      <c r="A140" s="3" t="s">
        <v>356</v>
      </c>
      <c r="B140" s="3" t="s">
        <v>374</v>
      </c>
      <c r="C140" s="3" t="s">
        <v>355</v>
      </c>
      <c r="D140" s="6">
        <v>3851.32</v>
      </c>
      <c r="E140" s="3" t="s">
        <v>396</v>
      </c>
      <c r="F140" s="3" t="s">
        <v>337</v>
      </c>
      <c r="G140" s="4" t="s">
        <v>153</v>
      </c>
      <c r="H140" s="4" t="s">
        <v>149</v>
      </c>
      <c r="I140" s="3" t="s">
        <v>397</v>
      </c>
      <c r="J140" s="3" t="s">
        <v>23</v>
      </c>
      <c r="K140" s="4" t="s">
        <v>258</v>
      </c>
      <c r="L140" s="4" t="s">
        <v>153</v>
      </c>
    </row>
    <row r="141" spans="1:12">
      <c r="A141" s="21" t="s">
        <v>356</v>
      </c>
      <c r="B141" s="21" t="s">
        <v>374</v>
      </c>
      <c r="C141" s="21" t="s">
        <v>355</v>
      </c>
      <c r="D141" s="22">
        <v>3851.32</v>
      </c>
      <c r="E141" s="21" t="s">
        <v>396</v>
      </c>
      <c r="F141" s="21" t="s">
        <v>337</v>
      </c>
      <c r="G141" s="23" t="s">
        <v>153</v>
      </c>
      <c r="H141" s="23" t="s">
        <v>149</v>
      </c>
      <c r="I141" s="21" t="s">
        <v>397</v>
      </c>
      <c r="J141" s="21" t="s">
        <v>23</v>
      </c>
      <c r="K141" s="4" t="s">
        <v>258</v>
      </c>
      <c r="L141" s="4" t="s">
        <v>153</v>
      </c>
    </row>
    <row r="142" spans="1:12">
      <c r="A142" s="2" t="s">
        <v>358</v>
      </c>
      <c r="B142" s="2" t="s">
        <v>374</v>
      </c>
      <c r="C142" s="2" t="s">
        <v>355</v>
      </c>
      <c r="D142" s="13">
        <v>1237.49</v>
      </c>
      <c r="E142" s="2" t="s">
        <v>396</v>
      </c>
      <c r="F142" s="2" t="s">
        <v>337</v>
      </c>
      <c r="G142" s="2" t="s">
        <v>153</v>
      </c>
      <c r="H142" s="2" t="s">
        <v>149</v>
      </c>
      <c r="I142" s="2" t="s">
        <v>397</v>
      </c>
      <c r="J142" s="2" t="s">
        <v>23</v>
      </c>
      <c r="K142" s="4" t="s">
        <v>258</v>
      </c>
      <c r="L142" s="4" t="s">
        <v>153</v>
      </c>
    </row>
    <row r="143" spans="1:12">
      <c r="A143" s="21" t="s">
        <v>358</v>
      </c>
      <c r="B143" s="21" t="s">
        <v>374</v>
      </c>
      <c r="C143" s="21" t="s">
        <v>355</v>
      </c>
      <c r="D143" s="22">
        <v>1237.49</v>
      </c>
      <c r="E143" s="21" t="s">
        <v>396</v>
      </c>
      <c r="F143" s="21" t="s">
        <v>337</v>
      </c>
      <c r="G143" s="23" t="s">
        <v>153</v>
      </c>
      <c r="H143" s="23" t="s">
        <v>149</v>
      </c>
      <c r="I143" s="21" t="s">
        <v>397</v>
      </c>
      <c r="J143" s="21" t="s">
        <v>23</v>
      </c>
      <c r="K143" s="4" t="s">
        <v>258</v>
      </c>
      <c r="L143" s="4" t="s">
        <v>153</v>
      </c>
    </row>
    <row r="144" spans="1:12">
      <c r="A144" s="2" t="s">
        <v>25</v>
      </c>
      <c r="B144" s="2" t="s">
        <v>26</v>
      </c>
      <c r="C144" s="2" t="s">
        <v>355</v>
      </c>
      <c r="D144" s="13">
        <v>-964648.23</v>
      </c>
      <c r="E144" s="2" t="s">
        <v>398</v>
      </c>
      <c r="F144" s="2" t="s">
        <v>337</v>
      </c>
      <c r="G144" s="2" t="s">
        <v>192</v>
      </c>
      <c r="H144" s="2" t="s">
        <v>188</v>
      </c>
      <c r="I144" s="2" t="s">
        <v>399</v>
      </c>
      <c r="J144" s="2" t="s">
        <v>23</v>
      </c>
      <c r="K144" s="4" t="s">
        <v>320</v>
      </c>
      <c r="L144" s="4" t="s">
        <v>192</v>
      </c>
    </row>
    <row r="145" spans="1:12">
      <c r="A145" s="3" t="s">
        <v>356</v>
      </c>
      <c r="B145" s="3" t="s">
        <v>374</v>
      </c>
      <c r="C145" s="3" t="s">
        <v>355</v>
      </c>
      <c r="D145" s="6">
        <v>3890.31</v>
      </c>
      <c r="E145" s="3" t="s">
        <v>398</v>
      </c>
      <c r="F145" s="3" t="s">
        <v>337</v>
      </c>
      <c r="G145" s="4" t="s">
        <v>192</v>
      </c>
      <c r="H145" s="4" t="s">
        <v>188</v>
      </c>
      <c r="I145" s="3" t="s">
        <v>399</v>
      </c>
      <c r="J145" s="3" t="s">
        <v>23</v>
      </c>
      <c r="K145" s="4" t="s">
        <v>320</v>
      </c>
      <c r="L145" s="4" t="s">
        <v>192</v>
      </c>
    </row>
    <row r="146" spans="1:12">
      <c r="A146" s="21" t="s">
        <v>356</v>
      </c>
      <c r="B146" s="21" t="s">
        <v>374</v>
      </c>
      <c r="C146" s="21" t="s">
        <v>355</v>
      </c>
      <c r="D146" s="22">
        <v>3890.31</v>
      </c>
      <c r="E146" s="21" t="s">
        <v>398</v>
      </c>
      <c r="F146" s="21" t="s">
        <v>337</v>
      </c>
      <c r="G146" s="23" t="s">
        <v>192</v>
      </c>
      <c r="H146" s="23" t="s">
        <v>188</v>
      </c>
      <c r="I146" s="21" t="s">
        <v>399</v>
      </c>
      <c r="J146" s="21" t="s">
        <v>23</v>
      </c>
      <c r="K146" s="4" t="s">
        <v>320</v>
      </c>
      <c r="L146" s="4" t="s">
        <v>192</v>
      </c>
    </row>
    <row r="147" spans="1:12">
      <c r="A147" s="3" t="s">
        <v>358</v>
      </c>
      <c r="B147" s="3" t="s">
        <v>374</v>
      </c>
      <c r="C147" s="3" t="s">
        <v>355</v>
      </c>
      <c r="D147" s="6">
        <v>1237.49</v>
      </c>
      <c r="E147" s="3" t="s">
        <v>398</v>
      </c>
      <c r="F147" s="3" t="s">
        <v>337</v>
      </c>
      <c r="G147" s="4" t="s">
        <v>192</v>
      </c>
      <c r="H147" s="4" t="s">
        <v>188</v>
      </c>
      <c r="I147" s="3" t="s">
        <v>399</v>
      </c>
      <c r="J147" s="3" t="s">
        <v>23</v>
      </c>
      <c r="K147" s="4" t="s">
        <v>320</v>
      </c>
      <c r="L147" s="4" t="s">
        <v>192</v>
      </c>
    </row>
    <row r="148" spans="1:12">
      <c r="A148" s="21" t="s">
        <v>358</v>
      </c>
      <c r="B148" s="21" t="s">
        <v>374</v>
      </c>
      <c r="C148" s="21" t="s">
        <v>355</v>
      </c>
      <c r="D148" s="22">
        <v>1237.49</v>
      </c>
      <c r="E148" s="21" t="s">
        <v>398</v>
      </c>
      <c r="F148" s="21" t="s">
        <v>337</v>
      </c>
      <c r="G148" s="23" t="s">
        <v>192</v>
      </c>
      <c r="H148" s="23" t="s">
        <v>188</v>
      </c>
      <c r="I148" s="21" t="s">
        <v>399</v>
      </c>
      <c r="J148" s="21" t="s">
        <v>23</v>
      </c>
      <c r="K148" s="4" t="s">
        <v>320</v>
      </c>
      <c r="L148" s="4" t="s">
        <v>192</v>
      </c>
    </row>
    <row r="149" spans="1:12">
      <c r="A149" s="3" t="s">
        <v>25</v>
      </c>
      <c r="B149" s="3" t="s">
        <v>26</v>
      </c>
      <c r="C149" s="3" t="s">
        <v>355</v>
      </c>
      <c r="D149" s="6">
        <v>-954213.32</v>
      </c>
      <c r="E149" s="3" t="s">
        <v>878</v>
      </c>
      <c r="F149" s="3" t="s">
        <v>337</v>
      </c>
      <c r="G149" s="4" t="s">
        <v>557</v>
      </c>
      <c r="H149" s="4" t="s">
        <v>560</v>
      </c>
      <c r="I149" s="3" t="s">
        <v>879</v>
      </c>
      <c r="J149" s="3" t="s">
        <v>23</v>
      </c>
      <c r="K149" s="4" t="s">
        <v>568</v>
      </c>
      <c r="L149" s="4" t="s">
        <v>557</v>
      </c>
    </row>
    <row r="150" spans="1:12">
      <c r="A150" s="2" t="s">
        <v>356</v>
      </c>
      <c r="B150" s="2" t="s">
        <v>374</v>
      </c>
      <c r="C150" s="2" t="s">
        <v>355</v>
      </c>
      <c r="D150" s="13">
        <v>3848.65</v>
      </c>
      <c r="E150" s="2" t="s">
        <v>878</v>
      </c>
      <c r="F150" s="2" t="s">
        <v>337</v>
      </c>
      <c r="G150" s="2" t="s">
        <v>557</v>
      </c>
      <c r="H150" s="2" t="s">
        <v>560</v>
      </c>
      <c r="I150" s="2" t="s">
        <v>879</v>
      </c>
      <c r="J150" s="2" t="s">
        <v>23</v>
      </c>
      <c r="K150" s="4" t="s">
        <v>568</v>
      </c>
      <c r="L150" s="4" t="s">
        <v>557</v>
      </c>
    </row>
    <row r="151" spans="1:12">
      <c r="A151" s="21" t="s">
        <v>356</v>
      </c>
      <c r="B151" s="21" t="s">
        <v>374</v>
      </c>
      <c r="C151" s="21" t="s">
        <v>355</v>
      </c>
      <c r="D151" s="22">
        <v>3848.65</v>
      </c>
      <c r="E151" s="21" t="s">
        <v>878</v>
      </c>
      <c r="F151" s="21" t="s">
        <v>337</v>
      </c>
      <c r="G151" s="23" t="s">
        <v>557</v>
      </c>
      <c r="H151" s="23" t="s">
        <v>560</v>
      </c>
      <c r="I151" s="21" t="s">
        <v>879</v>
      </c>
      <c r="J151" s="21" t="s">
        <v>23</v>
      </c>
      <c r="K151" s="4" t="s">
        <v>568</v>
      </c>
      <c r="L151" s="4" t="s">
        <v>557</v>
      </c>
    </row>
    <row r="152" spans="1:12">
      <c r="A152" s="3" t="s">
        <v>358</v>
      </c>
      <c r="B152" s="3" t="s">
        <v>374</v>
      </c>
      <c r="C152" s="3" t="s">
        <v>355</v>
      </c>
      <c r="D152" s="6">
        <v>1237.49</v>
      </c>
      <c r="E152" s="3" t="s">
        <v>878</v>
      </c>
      <c r="F152" s="3" t="s">
        <v>337</v>
      </c>
      <c r="G152" s="4" t="s">
        <v>557</v>
      </c>
      <c r="H152" s="4" t="s">
        <v>560</v>
      </c>
      <c r="I152" s="3" t="s">
        <v>879</v>
      </c>
      <c r="J152" s="3" t="s">
        <v>23</v>
      </c>
      <c r="K152" s="4" t="s">
        <v>568</v>
      </c>
      <c r="L152" s="4" t="s">
        <v>557</v>
      </c>
    </row>
    <row r="153" spans="1:12">
      <c r="A153" s="21" t="s">
        <v>358</v>
      </c>
      <c r="B153" s="21" t="s">
        <v>374</v>
      </c>
      <c r="C153" s="21" t="s">
        <v>355</v>
      </c>
      <c r="D153" s="22">
        <v>1237.49</v>
      </c>
      <c r="E153" s="21" t="s">
        <v>878</v>
      </c>
      <c r="F153" s="21" t="s">
        <v>337</v>
      </c>
      <c r="G153" s="23" t="s">
        <v>557</v>
      </c>
      <c r="H153" s="23" t="s">
        <v>560</v>
      </c>
      <c r="I153" s="21" t="s">
        <v>879</v>
      </c>
      <c r="J153" s="21" t="s">
        <v>23</v>
      </c>
      <c r="K153" s="4" t="s">
        <v>568</v>
      </c>
      <c r="L153" s="4" t="s">
        <v>557</v>
      </c>
    </row>
    <row r="154" spans="1:12">
      <c r="A154" s="3" t="s">
        <v>25</v>
      </c>
      <c r="B154" s="3" t="s">
        <v>26</v>
      </c>
      <c r="C154" s="3" t="s">
        <v>355</v>
      </c>
      <c r="D154" s="6">
        <v>-958157.95</v>
      </c>
      <c r="E154" s="3" t="s">
        <v>880</v>
      </c>
      <c r="F154" s="3" t="s">
        <v>337</v>
      </c>
      <c r="G154" s="4" t="s">
        <v>586</v>
      </c>
      <c r="H154" s="4" t="s">
        <v>582</v>
      </c>
      <c r="I154" s="3" t="s">
        <v>881</v>
      </c>
      <c r="J154" s="3" t="s">
        <v>23</v>
      </c>
      <c r="K154" s="4" t="s">
        <v>591</v>
      </c>
      <c r="L154" s="4" t="s">
        <v>586</v>
      </c>
    </row>
    <row r="155" spans="1:12">
      <c r="A155" s="2" t="s">
        <v>356</v>
      </c>
      <c r="B155" s="2" t="s">
        <v>374</v>
      </c>
      <c r="C155" s="2" t="s">
        <v>355</v>
      </c>
      <c r="D155" s="13">
        <v>3848.65</v>
      </c>
      <c r="E155" s="2" t="s">
        <v>880</v>
      </c>
      <c r="F155" s="2" t="s">
        <v>337</v>
      </c>
      <c r="G155" s="2" t="s">
        <v>586</v>
      </c>
      <c r="H155" s="2" t="s">
        <v>582</v>
      </c>
      <c r="I155" s="2" t="s">
        <v>881</v>
      </c>
      <c r="J155" s="2" t="s">
        <v>23</v>
      </c>
      <c r="K155" s="4" t="s">
        <v>591</v>
      </c>
      <c r="L155" s="4" t="s">
        <v>586</v>
      </c>
    </row>
    <row r="156" spans="1:12">
      <c r="A156" s="21" t="s">
        <v>356</v>
      </c>
      <c r="B156" s="21" t="s">
        <v>374</v>
      </c>
      <c r="C156" s="21" t="s">
        <v>355</v>
      </c>
      <c r="D156" s="22">
        <v>3848.65</v>
      </c>
      <c r="E156" s="21" t="s">
        <v>880</v>
      </c>
      <c r="F156" s="21" t="s">
        <v>337</v>
      </c>
      <c r="G156" s="23" t="s">
        <v>586</v>
      </c>
      <c r="H156" s="23" t="s">
        <v>582</v>
      </c>
      <c r="I156" s="21" t="s">
        <v>881</v>
      </c>
      <c r="J156" s="21" t="s">
        <v>23</v>
      </c>
      <c r="K156" s="4" t="s">
        <v>591</v>
      </c>
      <c r="L156" s="4" t="s">
        <v>586</v>
      </c>
    </row>
    <row r="157" spans="1:12">
      <c r="A157" s="3" t="s">
        <v>358</v>
      </c>
      <c r="B157" s="3" t="s">
        <v>374</v>
      </c>
      <c r="C157" s="3" t="s">
        <v>355</v>
      </c>
      <c r="D157" s="6">
        <v>1237.49</v>
      </c>
      <c r="E157" s="3" t="s">
        <v>880</v>
      </c>
      <c r="F157" s="3" t="s">
        <v>337</v>
      </c>
      <c r="G157" s="4" t="s">
        <v>586</v>
      </c>
      <c r="H157" s="4" t="s">
        <v>582</v>
      </c>
      <c r="I157" s="3" t="s">
        <v>881</v>
      </c>
      <c r="J157" s="3" t="s">
        <v>23</v>
      </c>
      <c r="K157" s="4" t="s">
        <v>591</v>
      </c>
      <c r="L157" s="4" t="s">
        <v>586</v>
      </c>
    </row>
    <row r="158" spans="1:12">
      <c r="A158" s="21" t="s">
        <v>358</v>
      </c>
      <c r="B158" s="21" t="s">
        <v>374</v>
      </c>
      <c r="C158" s="21" t="s">
        <v>355</v>
      </c>
      <c r="D158" s="22">
        <v>1237.49</v>
      </c>
      <c r="E158" s="21" t="s">
        <v>880</v>
      </c>
      <c r="F158" s="21" t="s">
        <v>337</v>
      </c>
      <c r="G158" s="23" t="s">
        <v>586</v>
      </c>
      <c r="H158" s="23" t="s">
        <v>582</v>
      </c>
      <c r="I158" s="21" t="s">
        <v>881</v>
      </c>
      <c r="J158" s="21" t="s">
        <v>23</v>
      </c>
      <c r="K158" s="4" t="s">
        <v>591</v>
      </c>
      <c r="L158" s="4" t="s">
        <v>586</v>
      </c>
    </row>
    <row r="159" spans="1:12">
      <c r="A159" s="2" t="s">
        <v>25</v>
      </c>
      <c r="B159" s="2" t="s">
        <v>26</v>
      </c>
      <c r="C159" s="2" t="s">
        <v>355</v>
      </c>
      <c r="D159" s="13">
        <v>-953589.62</v>
      </c>
      <c r="E159" s="2" t="s">
        <v>882</v>
      </c>
      <c r="F159" s="2" t="s">
        <v>337</v>
      </c>
      <c r="G159" s="2" t="s">
        <v>607</v>
      </c>
      <c r="H159" s="2" t="s">
        <v>598</v>
      </c>
      <c r="I159" s="2" t="s">
        <v>883</v>
      </c>
      <c r="J159" s="2" t="s">
        <v>23</v>
      </c>
      <c r="K159" s="4" t="s">
        <v>604</v>
      </c>
      <c r="L159" s="4" t="s">
        <v>607</v>
      </c>
    </row>
    <row r="160" spans="1:12">
      <c r="A160" s="3" t="s">
        <v>356</v>
      </c>
      <c r="B160" s="3" t="s">
        <v>374</v>
      </c>
      <c r="C160" s="3" t="s">
        <v>355</v>
      </c>
      <c r="D160" s="6">
        <v>3848.65</v>
      </c>
      <c r="E160" s="3" t="s">
        <v>882</v>
      </c>
      <c r="F160" s="3" t="s">
        <v>337</v>
      </c>
      <c r="G160" s="4" t="s">
        <v>607</v>
      </c>
      <c r="H160" s="4" t="s">
        <v>598</v>
      </c>
      <c r="I160" s="3" t="s">
        <v>883</v>
      </c>
      <c r="J160" s="3" t="s">
        <v>23</v>
      </c>
      <c r="K160" s="4" t="s">
        <v>604</v>
      </c>
      <c r="L160" s="4" t="s">
        <v>607</v>
      </c>
    </row>
    <row r="161" spans="1:12">
      <c r="A161" s="21" t="s">
        <v>356</v>
      </c>
      <c r="B161" s="21" t="s">
        <v>374</v>
      </c>
      <c r="C161" s="21" t="s">
        <v>355</v>
      </c>
      <c r="D161" s="22">
        <v>3848.65</v>
      </c>
      <c r="E161" s="21" t="s">
        <v>882</v>
      </c>
      <c r="F161" s="21" t="s">
        <v>337</v>
      </c>
      <c r="G161" s="23" t="s">
        <v>607</v>
      </c>
      <c r="H161" s="23" t="s">
        <v>598</v>
      </c>
      <c r="I161" s="21" t="s">
        <v>883</v>
      </c>
      <c r="J161" s="21" t="s">
        <v>23</v>
      </c>
      <c r="K161" s="4" t="s">
        <v>604</v>
      </c>
      <c r="L161" s="4" t="s">
        <v>607</v>
      </c>
    </row>
    <row r="162" spans="1:12">
      <c r="A162" s="3" t="s">
        <v>358</v>
      </c>
      <c r="B162" s="3" t="s">
        <v>374</v>
      </c>
      <c r="C162" s="3" t="s">
        <v>355</v>
      </c>
      <c r="D162" s="6">
        <v>1237.49</v>
      </c>
      <c r="E162" s="3" t="s">
        <v>882</v>
      </c>
      <c r="F162" s="3" t="s">
        <v>337</v>
      </c>
      <c r="G162" s="4" t="s">
        <v>607</v>
      </c>
      <c r="H162" s="4" t="s">
        <v>598</v>
      </c>
      <c r="I162" s="3" t="s">
        <v>883</v>
      </c>
      <c r="J162" s="3" t="s">
        <v>23</v>
      </c>
      <c r="K162" s="4" t="s">
        <v>604</v>
      </c>
      <c r="L162" s="4" t="s">
        <v>607</v>
      </c>
    </row>
    <row r="163" spans="1:12">
      <c r="A163" s="21" t="s">
        <v>358</v>
      </c>
      <c r="B163" s="21" t="s">
        <v>374</v>
      </c>
      <c r="C163" s="21" t="s">
        <v>355</v>
      </c>
      <c r="D163" s="22">
        <v>1237.49</v>
      </c>
      <c r="E163" s="21" t="s">
        <v>882</v>
      </c>
      <c r="F163" s="21" t="s">
        <v>337</v>
      </c>
      <c r="G163" s="23" t="s">
        <v>607</v>
      </c>
      <c r="H163" s="23" t="s">
        <v>598</v>
      </c>
      <c r="I163" s="21" t="s">
        <v>883</v>
      </c>
      <c r="J163" s="21" t="s">
        <v>23</v>
      </c>
      <c r="K163" s="4" t="s">
        <v>604</v>
      </c>
      <c r="L163" s="4" t="s">
        <v>607</v>
      </c>
    </row>
    <row r="164" spans="1:12">
      <c r="A164" s="3" t="s">
        <v>25</v>
      </c>
      <c r="B164" s="3" t="s">
        <v>26</v>
      </c>
      <c r="C164" s="3" t="s">
        <v>355</v>
      </c>
      <c r="D164" s="6">
        <v>-955041.5</v>
      </c>
      <c r="E164" s="3" t="s">
        <v>884</v>
      </c>
      <c r="F164" s="3" t="s">
        <v>337</v>
      </c>
      <c r="G164" s="4" t="s">
        <v>622</v>
      </c>
      <c r="H164" s="4" t="s">
        <v>637</v>
      </c>
      <c r="I164" s="3" t="s">
        <v>885</v>
      </c>
      <c r="J164" s="3" t="s">
        <v>23</v>
      </c>
      <c r="K164" s="4" t="s">
        <v>622</v>
      </c>
      <c r="L164" s="4" t="s">
        <v>985</v>
      </c>
    </row>
    <row r="165" spans="1:12">
      <c r="A165" s="2" t="s">
        <v>356</v>
      </c>
      <c r="B165" s="2" t="s">
        <v>374</v>
      </c>
      <c r="C165" s="2" t="s">
        <v>355</v>
      </c>
      <c r="D165" s="13">
        <v>3868.65</v>
      </c>
      <c r="E165" s="2" t="s">
        <v>884</v>
      </c>
      <c r="F165" s="2" t="s">
        <v>337</v>
      </c>
      <c r="G165" s="2" t="s">
        <v>622</v>
      </c>
      <c r="H165" s="2" t="s">
        <v>637</v>
      </c>
      <c r="I165" s="2" t="s">
        <v>885</v>
      </c>
      <c r="J165" s="2" t="s">
        <v>23</v>
      </c>
      <c r="K165" s="4" t="s">
        <v>622</v>
      </c>
      <c r="L165" s="4" t="s">
        <v>985</v>
      </c>
    </row>
    <row r="166" spans="1:12">
      <c r="A166" s="21" t="s">
        <v>356</v>
      </c>
      <c r="B166" s="21" t="s">
        <v>374</v>
      </c>
      <c r="C166" s="21" t="s">
        <v>355</v>
      </c>
      <c r="D166" s="22">
        <v>3868.65</v>
      </c>
      <c r="E166" s="21" t="s">
        <v>884</v>
      </c>
      <c r="F166" s="21" t="s">
        <v>337</v>
      </c>
      <c r="G166" s="23" t="s">
        <v>622</v>
      </c>
      <c r="H166" s="23" t="s">
        <v>637</v>
      </c>
      <c r="I166" s="21" t="s">
        <v>885</v>
      </c>
      <c r="J166" s="21" t="s">
        <v>23</v>
      </c>
      <c r="K166" s="4" t="s">
        <v>622</v>
      </c>
      <c r="L166" s="4" t="s">
        <v>985</v>
      </c>
    </row>
    <row r="167" spans="1:12">
      <c r="A167" s="3" t="s">
        <v>358</v>
      </c>
      <c r="B167" s="3" t="s">
        <v>374</v>
      </c>
      <c r="C167" s="3" t="s">
        <v>355</v>
      </c>
      <c r="D167" s="6">
        <v>1237.49</v>
      </c>
      <c r="E167" s="3" t="s">
        <v>884</v>
      </c>
      <c r="F167" s="3" t="s">
        <v>337</v>
      </c>
      <c r="G167" s="4" t="s">
        <v>622</v>
      </c>
      <c r="H167" s="4" t="s">
        <v>637</v>
      </c>
      <c r="I167" s="3" t="s">
        <v>885</v>
      </c>
      <c r="J167" s="3" t="s">
        <v>23</v>
      </c>
      <c r="K167" s="4" t="s">
        <v>622</v>
      </c>
      <c r="L167" s="4" t="s">
        <v>985</v>
      </c>
    </row>
    <row r="168" spans="1:12">
      <c r="A168" s="21" t="s">
        <v>358</v>
      </c>
      <c r="B168" s="21" t="s">
        <v>374</v>
      </c>
      <c r="C168" s="21" t="s">
        <v>355</v>
      </c>
      <c r="D168" s="22">
        <v>1237.49</v>
      </c>
      <c r="E168" s="21" t="s">
        <v>884</v>
      </c>
      <c r="F168" s="21" t="s">
        <v>337</v>
      </c>
      <c r="G168" s="23" t="s">
        <v>622</v>
      </c>
      <c r="H168" s="23" t="s">
        <v>637</v>
      </c>
      <c r="I168" s="21" t="s">
        <v>885</v>
      </c>
      <c r="J168" s="21" t="s">
        <v>23</v>
      </c>
      <c r="K168" s="4" t="s">
        <v>622</v>
      </c>
      <c r="L168" s="4" t="s">
        <v>985</v>
      </c>
    </row>
    <row r="169" spans="1:12">
      <c r="A169" s="2" t="s">
        <v>25</v>
      </c>
      <c r="B169" s="2" t="s">
        <v>26</v>
      </c>
      <c r="C169" s="2" t="s">
        <v>355</v>
      </c>
      <c r="D169" s="13">
        <v>-954210.18</v>
      </c>
      <c r="E169" s="2" t="s">
        <v>886</v>
      </c>
      <c r="F169" s="2" t="s">
        <v>337</v>
      </c>
      <c r="G169" s="2" t="s">
        <v>664</v>
      </c>
      <c r="H169" s="2" t="s">
        <v>660</v>
      </c>
      <c r="I169" s="2" t="s">
        <v>887</v>
      </c>
      <c r="J169" s="2" t="s">
        <v>23</v>
      </c>
      <c r="K169" s="4" t="s">
        <v>669</v>
      </c>
      <c r="L169" s="4" t="s">
        <v>664</v>
      </c>
    </row>
    <row r="170" spans="1:12">
      <c r="A170" s="3" t="s">
        <v>356</v>
      </c>
      <c r="B170" s="3" t="s">
        <v>374</v>
      </c>
      <c r="C170" s="3" t="s">
        <v>355</v>
      </c>
      <c r="D170" s="6">
        <v>3868.65</v>
      </c>
      <c r="E170" s="3" t="s">
        <v>886</v>
      </c>
      <c r="F170" s="3" t="s">
        <v>337</v>
      </c>
      <c r="G170" s="4" t="s">
        <v>664</v>
      </c>
      <c r="H170" s="4" t="s">
        <v>660</v>
      </c>
      <c r="I170" s="3" t="s">
        <v>887</v>
      </c>
      <c r="J170" s="3" t="s">
        <v>23</v>
      </c>
      <c r="K170" s="4" t="s">
        <v>669</v>
      </c>
      <c r="L170" s="4" t="s">
        <v>664</v>
      </c>
    </row>
    <row r="171" spans="1:12">
      <c r="A171" s="21" t="s">
        <v>356</v>
      </c>
      <c r="B171" s="21" t="s">
        <v>374</v>
      </c>
      <c r="C171" s="21" t="s">
        <v>355</v>
      </c>
      <c r="D171" s="22">
        <v>3868.65</v>
      </c>
      <c r="E171" s="21" t="s">
        <v>886</v>
      </c>
      <c r="F171" s="21" t="s">
        <v>337</v>
      </c>
      <c r="G171" s="23" t="s">
        <v>664</v>
      </c>
      <c r="H171" s="23" t="s">
        <v>660</v>
      </c>
      <c r="I171" s="21" t="s">
        <v>887</v>
      </c>
      <c r="J171" s="21" t="s">
        <v>23</v>
      </c>
      <c r="K171" s="4" t="s">
        <v>669</v>
      </c>
      <c r="L171" s="4" t="s">
        <v>664</v>
      </c>
    </row>
    <row r="172" spans="1:12">
      <c r="A172" s="3" t="s">
        <v>358</v>
      </c>
      <c r="B172" s="3" t="s">
        <v>374</v>
      </c>
      <c r="C172" s="3" t="s">
        <v>355</v>
      </c>
      <c r="D172" s="6">
        <v>1237.49</v>
      </c>
      <c r="E172" s="3" t="s">
        <v>886</v>
      </c>
      <c r="F172" s="3" t="s">
        <v>337</v>
      </c>
      <c r="G172" s="4" t="s">
        <v>664</v>
      </c>
      <c r="H172" s="4" t="s">
        <v>660</v>
      </c>
      <c r="I172" s="3" t="s">
        <v>887</v>
      </c>
      <c r="J172" s="3" t="s">
        <v>23</v>
      </c>
      <c r="K172" s="4" t="s">
        <v>669</v>
      </c>
      <c r="L172" s="4" t="s">
        <v>664</v>
      </c>
    </row>
    <row r="173" spans="1:12">
      <c r="A173" s="21" t="s">
        <v>358</v>
      </c>
      <c r="B173" s="21" t="s">
        <v>374</v>
      </c>
      <c r="C173" s="21" t="s">
        <v>355</v>
      </c>
      <c r="D173" s="22">
        <v>1237.49</v>
      </c>
      <c r="E173" s="21" t="s">
        <v>886</v>
      </c>
      <c r="F173" s="21" t="s">
        <v>337</v>
      </c>
      <c r="G173" s="23" t="s">
        <v>664</v>
      </c>
      <c r="H173" s="23" t="s">
        <v>660</v>
      </c>
      <c r="I173" s="21" t="s">
        <v>887</v>
      </c>
      <c r="J173" s="21" t="s">
        <v>23</v>
      </c>
      <c r="K173" s="4" t="s">
        <v>669</v>
      </c>
      <c r="L173" s="4" t="s">
        <v>664</v>
      </c>
    </row>
    <row r="174" spans="1:12">
      <c r="A174" s="2" t="s">
        <v>25</v>
      </c>
      <c r="B174" s="2" t="s">
        <v>26</v>
      </c>
      <c r="C174" s="2" t="s">
        <v>355</v>
      </c>
      <c r="D174" s="13">
        <v>-939528.55</v>
      </c>
      <c r="E174" s="2" t="s">
        <v>888</v>
      </c>
      <c r="F174" s="2" t="s">
        <v>337</v>
      </c>
      <c r="G174" s="2" t="s">
        <v>699</v>
      </c>
      <c r="H174" s="2" t="s">
        <v>688</v>
      </c>
      <c r="I174" s="2" t="s">
        <v>889</v>
      </c>
      <c r="J174" s="2" t="s">
        <v>23</v>
      </c>
      <c r="K174" s="4" t="s">
        <v>699</v>
      </c>
      <c r="L174" s="4" t="s">
        <v>692</v>
      </c>
    </row>
    <row r="175" spans="1:12">
      <c r="A175" s="3" t="s">
        <v>356</v>
      </c>
      <c r="B175" s="3" t="s">
        <v>374</v>
      </c>
      <c r="C175" s="3" t="s">
        <v>355</v>
      </c>
      <c r="D175" s="6">
        <v>3869.84</v>
      </c>
      <c r="E175" s="3" t="s">
        <v>888</v>
      </c>
      <c r="F175" s="3" t="s">
        <v>337</v>
      </c>
      <c r="G175" s="4" t="s">
        <v>699</v>
      </c>
      <c r="H175" s="4" t="s">
        <v>688</v>
      </c>
      <c r="I175" s="3" t="s">
        <v>889</v>
      </c>
      <c r="J175" s="3" t="s">
        <v>23</v>
      </c>
      <c r="K175" s="4" t="s">
        <v>699</v>
      </c>
      <c r="L175" s="4" t="s">
        <v>692</v>
      </c>
    </row>
    <row r="176" spans="1:12">
      <c r="A176" s="21" t="s">
        <v>356</v>
      </c>
      <c r="B176" s="21" t="s">
        <v>374</v>
      </c>
      <c r="C176" s="21" t="s">
        <v>355</v>
      </c>
      <c r="D176" s="22">
        <v>3869.84</v>
      </c>
      <c r="E176" s="21" t="s">
        <v>888</v>
      </c>
      <c r="F176" s="21" t="s">
        <v>337</v>
      </c>
      <c r="G176" s="23" t="s">
        <v>699</v>
      </c>
      <c r="H176" s="23" t="s">
        <v>688</v>
      </c>
      <c r="I176" s="21" t="s">
        <v>889</v>
      </c>
      <c r="J176" s="21" t="s">
        <v>23</v>
      </c>
      <c r="K176" s="4" t="s">
        <v>699</v>
      </c>
      <c r="L176" s="4" t="s">
        <v>692</v>
      </c>
    </row>
    <row r="177" spans="1:12">
      <c r="A177" s="2" t="s">
        <v>358</v>
      </c>
      <c r="B177" s="2" t="s">
        <v>374</v>
      </c>
      <c r="C177" s="2" t="s">
        <v>355</v>
      </c>
      <c r="D177" s="13">
        <v>1237.73</v>
      </c>
      <c r="E177" s="2" t="s">
        <v>888</v>
      </c>
      <c r="F177" s="2" t="s">
        <v>337</v>
      </c>
      <c r="G177" s="2" t="s">
        <v>699</v>
      </c>
      <c r="H177" s="2" t="s">
        <v>688</v>
      </c>
      <c r="I177" s="2" t="s">
        <v>889</v>
      </c>
      <c r="J177" s="2" t="s">
        <v>23</v>
      </c>
      <c r="K177" s="4" t="s">
        <v>699</v>
      </c>
      <c r="L177" s="4" t="s">
        <v>692</v>
      </c>
    </row>
    <row r="178" spans="1:12">
      <c r="A178" s="21" t="s">
        <v>358</v>
      </c>
      <c r="B178" s="21" t="s">
        <v>374</v>
      </c>
      <c r="C178" s="21" t="s">
        <v>355</v>
      </c>
      <c r="D178" s="22">
        <v>1237.73</v>
      </c>
      <c r="E178" s="21" t="s">
        <v>888</v>
      </c>
      <c r="F178" s="21" t="s">
        <v>337</v>
      </c>
      <c r="G178" s="23" t="s">
        <v>699</v>
      </c>
      <c r="H178" s="23" t="s">
        <v>688</v>
      </c>
      <c r="I178" s="21" t="s">
        <v>889</v>
      </c>
      <c r="J178" s="21" t="s">
        <v>23</v>
      </c>
      <c r="K178" s="4" t="s">
        <v>699</v>
      </c>
      <c r="L178" s="4" t="s">
        <v>692</v>
      </c>
    </row>
    <row r="179" spans="1:12">
      <c r="A179" s="3" t="s">
        <v>25</v>
      </c>
      <c r="B179" s="3" t="s">
        <v>26</v>
      </c>
      <c r="C179" s="3" t="s">
        <v>355</v>
      </c>
      <c r="D179" s="6">
        <v>-449.09</v>
      </c>
      <c r="E179" s="3" t="s">
        <v>890</v>
      </c>
      <c r="F179" s="3" t="s">
        <v>337</v>
      </c>
      <c r="G179" s="4" t="s">
        <v>712</v>
      </c>
      <c r="H179" s="4" t="s">
        <v>755</v>
      </c>
      <c r="I179" s="3" t="s">
        <v>891</v>
      </c>
      <c r="J179" s="3" t="s">
        <v>23</v>
      </c>
      <c r="K179" s="4" t="e">
        <v>#N/A</v>
      </c>
      <c r="L179" s="4" t="e">
        <v>#N/A</v>
      </c>
    </row>
    <row r="180" spans="1:12">
      <c r="A180" s="3" t="s">
        <v>25</v>
      </c>
      <c r="B180" s="3" t="s">
        <v>26</v>
      </c>
      <c r="C180" s="3" t="s">
        <v>355</v>
      </c>
      <c r="D180" s="6">
        <v>-1080550.1599999999</v>
      </c>
      <c r="E180" s="3" t="s">
        <v>892</v>
      </c>
      <c r="F180" s="3" t="s">
        <v>337</v>
      </c>
      <c r="G180" s="4" t="s">
        <v>724</v>
      </c>
      <c r="H180" s="4" t="s">
        <v>712</v>
      </c>
      <c r="I180" s="3" t="s">
        <v>893</v>
      </c>
      <c r="J180" s="3" t="s">
        <v>23</v>
      </c>
      <c r="K180" s="4" t="s">
        <v>716</v>
      </c>
      <c r="L180" s="4" t="s">
        <v>724</v>
      </c>
    </row>
    <row r="181" spans="1:12">
      <c r="A181" s="3" t="s">
        <v>356</v>
      </c>
      <c r="B181" s="3" t="s">
        <v>374</v>
      </c>
      <c r="C181" s="3" t="s">
        <v>355</v>
      </c>
      <c r="D181" s="6">
        <v>5578.4</v>
      </c>
      <c r="E181" s="3" t="s">
        <v>892</v>
      </c>
      <c r="F181" s="3" t="s">
        <v>337</v>
      </c>
      <c r="G181" s="4" t="s">
        <v>724</v>
      </c>
      <c r="H181" s="4" t="s">
        <v>712</v>
      </c>
      <c r="I181" s="3" t="s">
        <v>893</v>
      </c>
      <c r="J181" s="3" t="s">
        <v>23</v>
      </c>
      <c r="K181" s="4" t="s">
        <v>716</v>
      </c>
      <c r="L181" s="4" t="s">
        <v>724</v>
      </c>
    </row>
    <row r="182" spans="1:12">
      <c r="A182" s="21" t="s">
        <v>356</v>
      </c>
      <c r="B182" s="21" t="s">
        <v>374</v>
      </c>
      <c r="C182" s="21" t="s">
        <v>355</v>
      </c>
      <c r="D182" s="22">
        <v>5578.4</v>
      </c>
      <c r="E182" s="21" t="s">
        <v>892</v>
      </c>
      <c r="F182" s="21" t="s">
        <v>337</v>
      </c>
      <c r="G182" s="23" t="s">
        <v>724</v>
      </c>
      <c r="H182" s="23" t="s">
        <v>712</v>
      </c>
      <c r="I182" s="21" t="s">
        <v>893</v>
      </c>
      <c r="J182" s="21" t="s">
        <v>23</v>
      </c>
      <c r="K182" s="4" t="s">
        <v>716</v>
      </c>
      <c r="L182" s="4" t="s">
        <v>724</v>
      </c>
    </row>
    <row r="183" spans="1:12">
      <c r="A183" s="3" t="s">
        <v>358</v>
      </c>
      <c r="B183" s="3" t="s">
        <v>374</v>
      </c>
      <c r="C183" s="3" t="s">
        <v>355</v>
      </c>
      <c r="D183" s="6">
        <v>1488.72</v>
      </c>
      <c r="E183" s="3" t="s">
        <v>892</v>
      </c>
      <c r="F183" s="3" t="s">
        <v>337</v>
      </c>
      <c r="G183" s="4" t="s">
        <v>724</v>
      </c>
      <c r="H183" s="4" t="s">
        <v>712</v>
      </c>
      <c r="I183" s="3" t="s">
        <v>893</v>
      </c>
      <c r="J183" s="3" t="s">
        <v>23</v>
      </c>
      <c r="K183" s="4" t="s">
        <v>716</v>
      </c>
      <c r="L183" s="4" t="s">
        <v>724</v>
      </c>
    </row>
    <row r="184" spans="1:12">
      <c r="A184" s="21" t="s">
        <v>358</v>
      </c>
      <c r="B184" s="21" t="s">
        <v>374</v>
      </c>
      <c r="C184" s="21" t="s">
        <v>355</v>
      </c>
      <c r="D184" s="22">
        <v>1488.72</v>
      </c>
      <c r="E184" s="21" t="s">
        <v>892</v>
      </c>
      <c r="F184" s="21" t="s">
        <v>337</v>
      </c>
      <c r="G184" s="23" t="s">
        <v>724</v>
      </c>
      <c r="H184" s="23" t="s">
        <v>712</v>
      </c>
      <c r="I184" s="21" t="s">
        <v>893</v>
      </c>
      <c r="J184" s="21" t="s">
        <v>23</v>
      </c>
      <c r="K184" s="4" t="s">
        <v>716</v>
      </c>
      <c r="L184" s="4" t="s">
        <v>724</v>
      </c>
    </row>
    <row r="185" spans="1:12">
      <c r="A185" s="3" t="s">
        <v>359</v>
      </c>
      <c r="B185" s="3" t="s">
        <v>374</v>
      </c>
      <c r="C185" s="3" t="s">
        <v>355</v>
      </c>
      <c r="D185" s="6">
        <v>10</v>
      </c>
      <c r="E185" s="3" t="s">
        <v>892</v>
      </c>
      <c r="F185" s="3" t="s">
        <v>337</v>
      </c>
      <c r="G185" s="4" t="s">
        <v>724</v>
      </c>
      <c r="H185" s="4" t="s">
        <v>712</v>
      </c>
      <c r="I185" s="3" t="s">
        <v>893</v>
      </c>
      <c r="J185" s="3" t="s">
        <v>23</v>
      </c>
      <c r="K185" s="4" t="s">
        <v>716</v>
      </c>
      <c r="L185" s="4" t="s">
        <v>724</v>
      </c>
    </row>
    <row r="186" spans="1:12">
      <c r="A186" s="21" t="s">
        <v>359</v>
      </c>
      <c r="B186" s="21" t="s">
        <v>374</v>
      </c>
      <c r="C186" s="21" t="s">
        <v>355</v>
      </c>
      <c r="D186" s="22">
        <v>10</v>
      </c>
      <c r="E186" s="21" t="s">
        <v>892</v>
      </c>
      <c r="F186" s="21" t="s">
        <v>337</v>
      </c>
      <c r="G186" s="23" t="s">
        <v>724</v>
      </c>
      <c r="H186" s="23" t="s">
        <v>712</v>
      </c>
      <c r="I186" s="21" t="s">
        <v>893</v>
      </c>
      <c r="J186" s="21" t="s">
        <v>23</v>
      </c>
      <c r="K186" s="4" t="s">
        <v>716</v>
      </c>
      <c r="L186" s="4" t="s">
        <v>724</v>
      </c>
    </row>
    <row r="187" spans="1:12">
      <c r="A187" s="3" t="s">
        <v>25</v>
      </c>
      <c r="B187" s="3" t="s">
        <v>26</v>
      </c>
      <c r="C187" s="3" t="s">
        <v>355</v>
      </c>
      <c r="D187" s="6">
        <v>-1082624.01</v>
      </c>
      <c r="E187" s="3" t="s">
        <v>894</v>
      </c>
      <c r="F187" s="3" t="s">
        <v>337</v>
      </c>
      <c r="G187" s="4" t="s">
        <v>741</v>
      </c>
      <c r="H187" s="4" t="s">
        <v>737</v>
      </c>
      <c r="I187" s="3" t="s">
        <v>893</v>
      </c>
      <c r="J187" s="3" t="s">
        <v>23</v>
      </c>
      <c r="K187" s="4" t="s">
        <v>746</v>
      </c>
      <c r="L187" s="4" t="s">
        <v>741</v>
      </c>
    </row>
    <row r="188" spans="1:12">
      <c r="A188" s="2" t="s">
        <v>356</v>
      </c>
      <c r="B188" s="2" t="s">
        <v>374</v>
      </c>
      <c r="C188" s="2" t="s">
        <v>355</v>
      </c>
      <c r="D188" s="13">
        <v>5843.8</v>
      </c>
      <c r="E188" s="2" t="s">
        <v>894</v>
      </c>
      <c r="F188" s="2" t="s">
        <v>337</v>
      </c>
      <c r="G188" s="2" t="s">
        <v>741</v>
      </c>
      <c r="H188" s="2" t="s">
        <v>737</v>
      </c>
      <c r="I188" s="2" t="s">
        <v>893</v>
      </c>
      <c r="J188" s="2" t="s">
        <v>23</v>
      </c>
      <c r="K188" s="4" t="s">
        <v>746</v>
      </c>
      <c r="L188" s="4" t="s">
        <v>741</v>
      </c>
    </row>
    <row r="189" spans="1:12">
      <c r="A189" s="21" t="s">
        <v>356</v>
      </c>
      <c r="B189" s="21" t="s">
        <v>374</v>
      </c>
      <c r="C189" s="21" t="s">
        <v>355</v>
      </c>
      <c r="D189" s="22">
        <v>5843.8</v>
      </c>
      <c r="E189" s="21" t="s">
        <v>894</v>
      </c>
      <c r="F189" s="21" t="s">
        <v>337</v>
      </c>
      <c r="G189" s="23" t="s">
        <v>741</v>
      </c>
      <c r="H189" s="23" t="s">
        <v>737</v>
      </c>
      <c r="I189" s="21" t="s">
        <v>893</v>
      </c>
      <c r="J189" s="21" t="s">
        <v>23</v>
      </c>
      <c r="K189" s="4" t="s">
        <v>746</v>
      </c>
      <c r="L189" s="4" t="s">
        <v>741</v>
      </c>
    </row>
    <row r="190" spans="1:12">
      <c r="A190" s="3" t="s">
        <v>358</v>
      </c>
      <c r="B190" s="3" t="s">
        <v>374</v>
      </c>
      <c r="C190" s="3" t="s">
        <v>355</v>
      </c>
      <c r="D190" s="6">
        <v>1488.72</v>
      </c>
      <c r="E190" s="3" t="s">
        <v>894</v>
      </c>
      <c r="F190" s="3" t="s">
        <v>337</v>
      </c>
      <c r="G190" s="4" t="s">
        <v>741</v>
      </c>
      <c r="H190" s="4" t="s">
        <v>737</v>
      </c>
      <c r="I190" s="3" t="s">
        <v>893</v>
      </c>
      <c r="J190" s="3" t="s">
        <v>23</v>
      </c>
      <c r="K190" s="4" t="s">
        <v>746</v>
      </c>
      <c r="L190" s="4" t="s">
        <v>741</v>
      </c>
    </row>
    <row r="191" spans="1:12">
      <c r="A191" s="21" t="s">
        <v>358</v>
      </c>
      <c r="B191" s="21" t="s">
        <v>374</v>
      </c>
      <c r="C191" s="21" t="s">
        <v>355</v>
      </c>
      <c r="D191" s="22">
        <v>1488.72</v>
      </c>
      <c r="E191" s="21" t="s">
        <v>894</v>
      </c>
      <c r="F191" s="21" t="s">
        <v>337</v>
      </c>
      <c r="G191" s="23" t="s">
        <v>741</v>
      </c>
      <c r="H191" s="23" t="s">
        <v>737</v>
      </c>
      <c r="I191" s="21" t="s">
        <v>893</v>
      </c>
      <c r="J191" s="21" t="s">
        <v>23</v>
      </c>
      <c r="K191" s="4" t="s">
        <v>746</v>
      </c>
      <c r="L191" s="4" t="s">
        <v>741</v>
      </c>
    </row>
    <row r="192" spans="1:12">
      <c r="A192" s="3" t="s">
        <v>359</v>
      </c>
      <c r="B192" s="3" t="s">
        <v>374</v>
      </c>
      <c r="C192" s="3" t="s">
        <v>355</v>
      </c>
      <c r="D192" s="6">
        <v>10</v>
      </c>
      <c r="E192" s="3" t="s">
        <v>894</v>
      </c>
      <c r="F192" s="3" t="s">
        <v>337</v>
      </c>
      <c r="G192" s="4" t="s">
        <v>741</v>
      </c>
      <c r="H192" s="4" t="s">
        <v>737</v>
      </c>
      <c r="I192" s="3" t="s">
        <v>893</v>
      </c>
      <c r="J192" s="3" t="s">
        <v>23</v>
      </c>
      <c r="K192" s="4" t="s">
        <v>746</v>
      </c>
      <c r="L192" s="4" t="s">
        <v>741</v>
      </c>
    </row>
    <row r="193" spans="1:12">
      <c r="A193" s="21" t="s">
        <v>359</v>
      </c>
      <c r="B193" s="21" t="s">
        <v>374</v>
      </c>
      <c r="C193" s="21" t="s">
        <v>355</v>
      </c>
      <c r="D193" s="22">
        <v>10</v>
      </c>
      <c r="E193" s="21" t="s">
        <v>894</v>
      </c>
      <c r="F193" s="21" t="s">
        <v>337</v>
      </c>
      <c r="G193" s="23" t="s">
        <v>741</v>
      </c>
      <c r="H193" s="23" t="s">
        <v>737</v>
      </c>
      <c r="I193" s="21" t="s">
        <v>893</v>
      </c>
      <c r="J193" s="21" t="s">
        <v>23</v>
      </c>
      <c r="K193" s="4" t="s">
        <v>746</v>
      </c>
      <c r="L193" s="4" t="s">
        <v>741</v>
      </c>
    </row>
    <row r="194" spans="1:12">
      <c r="A194" s="3" t="s">
        <v>25</v>
      </c>
      <c r="B194" s="3" t="s">
        <v>26</v>
      </c>
      <c r="C194" s="3" t="s">
        <v>355</v>
      </c>
      <c r="D194" s="6">
        <v>-1078684.08</v>
      </c>
      <c r="E194" s="3" t="s">
        <v>895</v>
      </c>
      <c r="F194" s="3" t="s">
        <v>337</v>
      </c>
      <c r="G194" s="4" t="s">
        <v>765</v>
      </c>
      <c r="H194" s="4" t="s">
        <v>759</v>
      </c>
      <c r="I194" s="3" t="s">
        <v>896</v>
      </c>
      <c r="J194" s="3" t="s">
        <v>23</v>
      </c>
      <c r="K194" s="4" t="s">
        <v>770</v>
      </c>
      <c r="L194" s="4" t="s">
        <v>765</v>
      </c>
    </row>
    <row r="195" spans="1:12">
      <c r="A195" s="2" t="s">
        <v>356</v>
      </c>
      <c r="B195" s="2" t="s">
        <v>374</v>
      </c>
      <c r="C195" s="2" t="s">
        <v>355</v>
      </c>
      <c r="D195" s="13">
        <v>5816.72</v>
      </c>
      <c r="E195" s="2" t="s">
        <v>895</v>
      </c>
      <c r="F195" s="2" t="s">
        <v>337</v>
      </c>
      <c r="G195" s="2" t="s">
        <v>765</v>
      </c>
      <c r="H195" s="2" t="s">
        <v>759</v>
      </c>
      <c r="I195" s="2" t="s">
        <v>896</v>
      </c>
      <c r="J195" s="2" t="s">
        <v>23</v>
      </c>
      <c r="K195" s="4" t="s">
        <v>770</v>
      </c>
      <c r="L195" s="4" t="s">
        <v>765</v>
      </c>
    </row>
    <row r="196" spans="1:12">
      <c r="A196" s="21" t="s">
        <v>356</v>
      </c>
      <c r="B196" s="21" t="s">
        <v>374</v>
      </c>
      <c r="C196" s="21" t="s">
        <v>355</v>
      </c>
      <c r="D196" s="22">
        <v>5816.72</v>
      </c>
      <c r="E196" s="21" t="s">
        <v>895</v>
      </c>
      <c r="F196" s="21" t="s">
        <v>337</v>
      </c>
      <c r="G196" s="23" t="s">
        <v>765</v>
      </c>
      <c r="H196" s="23" t="s">
        <v>759</v>
      </c>
      <c r="I196" s="21" t="s">
        <v>896</v>
      </c>
      <c r="J196" s="21" t="s">
        <v>23</v>
      </c>
      <c r="K196" s="4" t="s">
        <v>770</v>
      </c>
      <c r="L196" s="4" t="s">
        <v>765</v>
      </c>
    </row>
    <row r="197" spans="1:12">
      <c r="A197" s="3" t="s">
        <v>358</v>
      </c>
      <c r="B197" s="3" t="s">
        <v>374</v>
      </c>
      <c r="C197" s="3" t="s">
        <v>355</v>
      </c>
      <c r="D197" s="6">
        <v>1488.72</v>
      </c>
      <c r="E197" s="3" t="s">
        <v>895</v>
      </c>
      <c r="F197" s="3" t="s">
        <v>337</v>
      </c>
      <c r="G197" s="4" t="s">
        <v>765</v>
      </c>
      <c r="H197" s="4" t="s">
        <v>759</v>
      </c>
      <c r="I197" s="3" t="s">
        <v>896</v>
      </c>
      <c r="J197" s="3" t="s">
        <v>23</v>
      </c>
      <c r="K197" s="4" t="s">
        <v>770</v>
      </c>
      <c r="L197" s="4" t="s">
        <v>765</v>
      </c>
    </row>
    <row r="198" spans="1:12">
      <c r="A198" s="21" t="s">
        <v>358</v>
      </c>
      <c r="B198" s="21" t="s">
        <v>374</v>
      </c>
      <c r="C198" s="21" t="s">
        <v>355</v>
      </c>
      <c r="D198" s="22">
        <v>1488.72</v>
      </c>
      <c r="E198" s="21" t="s">
        <v>895</v>
      </c>
      <c r="F198" s="21" t="s">
        <v>337</v>
      </c>
      <c r="G198" s="23" t="s">
        <v>765</v>
      </c>
      <c r="H198" s="23" t="s">
        <v>759</v>
      </c>
      <c r="I198" s="21" t="s">
        <v>896</v>
      </c>
      <c r="J198" s="21" t="s">
        <v>23</v>
      </c>
      <c r="K198" s="4" t="s">
        <v>770</v>
      </c>
      <c r="L198" s="4" t="s">
        <v>765</v>
      </c>
    </row>
    <row r="199" spans="1:12">
      <c r="A199" s="2" t="s">
        <v>359</v>
      </c>
      <c r="B199" s="2" t="s">
        <v>374</v>
      </c>
      <c r="C199" s="2" t="s">
        <v>355</v>
      </c>
      <c r="D199" s="13">
        <v>10</v>
      </c>
      <c r="E199" s="2" t="s">
        <v>895</v>
      </c>
      <c r="F199" s="2" t="s">
        <v>337</v>
      </c>
      <c r="G199" s="2" t="s">
        <v>765</v>
      </c>
      <c r="H199" s="2" t="s">
        <v>759</v>
      </c>
      <c r="I199" s="2" t="s">
        <v>896</v>
      </c>
      <c r="J199" s="2" t="s">
        <v>23</v>
      </c>
      <c r="K199" s="4" t="s">
        <v>770</v>
      </c>
      <c r="L199" s="4" t="s">
        <v>765</v>
      </c>
    </row>
    <row r="200" spans="1:12">
      <c r="A200" s="21" t="s">
        <v>359</v>
      </c>
      <c r="B200" s="21" t="s">
        <v>374</v>
      </c>
      <c r="C200" s="21" t="s">
        <v>355</v>
      </c>
      <c r="D200" s="22">
        <v>10</v>
      </c>
      <c r="E200" s="21" t="s">
        <v>895</v>
      </c>
      <c r="F200" s="21" t="s">
        <v>337</v>
      </c>
      <c r="G200" s="23" t="s">
        <v>765</v>
      </c>
      <c r="H200" s="23" t="s">
        <v>759</v>
      </c>
      <c r="I200" s="21" t="s">
        <v>896</v>
      </c>
      <c r="J200" s="21" t="s">
        <v>23</v>
      </c>
      <c r="K200" s="4" t="s">
        <v>770</v>
      </c>
      <c r="L200" s="4" t="s">
        <v>765</v>
      </c>
    </row>
    <row r="201" spans="1:12">
      <c r="A201" s="3" t="s">
        <v>25</v>
      </c>
      <c r="B201" s="3" t="s">
        <v>26</v>
      </c>
      <c r="C201" s="3" t="s">
        <v>355</v>
      </c>
      <c r="D201" s="6">
        <v>-1083831.53</v>
      </c>
      <c r="E201" s="3" t="s">
        <v>897</v>
      </c>
      <c r="F201" s="3" t="s">
        <v>337</v>
      </c>
      <c r="G201" s="4" t="s">
        <v>787</v>
      </c>
      <c r="H201" s="4" t="s">
        <v>792</v>
      </c>
      <c r="I201" s="3" t="s">
        <v>898</v>
      </c>
      <c r="J201" s="3" t="s">
        <v>23</v>
      </c>
      <c r="K201" s="4" t="s">
        <v>787</v>
      </c>
      <c r="L201" s="4" t="s">
        <v>986</v>
      </c>
    </row>
    <row r="202" spans="1:12">
      <c r="A202" s="3" t="s">
        <v>356</v>
      </c>
      <c r="B202" s="3" t="s">
        <v>374</v>
      </c>
      <c r="C202" s="3" t="s">
        <v>355</v>
      </c>
      <c r="D202" s="6">
        <v>5831.72</v>
      </c>
      <c r="E202" s="3" t="s">
        <v>897</v>
      </c>
      <c r="F202" s="3" t="s">
        <v>337</v>
      </c>
      <c r="G202" s="4" t="s">
        <v>787</v>
      </c>
      <c r="H202" s="4" t="s">
        <v>792</v>
      </c>
      <c r="I202" s="3" t="s">
        <v>898</v>
      </c>
      <c r="J202" s="3" t="s">
        <v>23</v>
      </c>
      <c r="K202" s="4" t="s">
        <v>787</v>
      </c>
      <c r="L202" s="4" t="s">
        <v>986</v>
      </c>
    </row>
    <row r="203" spans="1:12">
      <c r="A203" s="21" t="s">
        <v>356</v>
      </c>
      <c r="B203" s="21" t="s">
        <v>374</v>
      </c>
      <c r="C203" s="21" t="s">
        <v>355</v>
      </c>
      <c r="D203" s="22">
        <v>5831.72</v>
      </c>
      <c r="E203" s="21" t="s">
        <v>897</v>
      </c>
      <c r="F203" s="21" t="s">
        <v>337</v>
      </c>
      <c r="G203" s="23" t="s">
        <v>787</v>
      </c>
      <c r="H203" s="23" t="s">
        <v>792</v>
      </c>
      <c r="I203" s="21" t="s">
        <v>898</v>
      </c>
      <c r="J203" s="21" t="s">
        <v>23</v>
      </c>
      <c r="K203" s="4" t="s">
        <v>787</v>
      </c>
      <c r="L203" s="4" t="s">
        <v>986</v>
      </c>
    </row>
    <row r="204" spans="1:12">
      <c r="A204" s="3" t="s">
        <v>358</v>
      </c>
      <c r="B204" s="3" t="s">
        <v>374</v>
      </c>
      <c r="C204" s="3" t="s">
        <v>355</v>
      </c>
      <c r="D204" s="6">
        <v>1588.72</v>
      </c>
      <c r="E204" s="3" t="s">
        <v>897</v>
      </c>
      <c r="F204" s="3" t="s">
        <v>337</v>
      </c>
      <c r="G204" s="4" t="s">
        <v>787</v>
      </c>
      <c r="H204" s="4" t="s">
        <v>792</v>
      </c>
      <c r="I204" s="3" t="s">
        <v>898</v>
      </c>
      <c r="J204" s="3" t="s">
        <v>23</v>
      </c>
      <c r="K204" s="4" t="s">
        <v>787</v>
      </c>
      <c r="L204" s="4" t="s">
        <v>986</v>
      </c>
    </row>
    <row r="205" spans="1:12">
      <c r="A205" s="21" t="s">
        <v>358</v>
      </c>
      <c r="B205" s="21" t="s">
        <v>374</v>
      </c>
      <c r="C205" s="21" t="s">
        <v>355</v>
      </c>
      <c r="D205" s="22">
        <v>1588.72</v>
      </c>
      <c r="E205" s="21" t="s">
        <v>897</v>
      </c>
      <c r="F205" s="21" t="s">
        <v>337</v>
      </c>
      <c r="G205" s="23" t="s">
        <v>787</v>
      </c>
      <c r="H205" s="23" t="s">
        <v>792</v>
      </c>
      <c r="I205" s="21" t="s">
        <v>898</v>
      </c>
      <c r="J205" s="21" t="s">
        <v>23</v>
      </c>
      <c r="K205" s="4" t="s">
        <v>787</v>
      </c>
      <c r="L205" s="4" t="s">
        <v>986</v>
      </c>
    </row>
    <row r="206" spans="1:12">
      <c r="A206" s="3" t="s">
        <v>359</v>
      </c>
      <c r="B206" s="3" t="s">
        <v>374</v>
      </c>
      <c r="C206" s="3" t="s">
        <v>355</v>
      </c>
      <c r="D206" s="6">
        <v>10</v>
      </c>
      <c r="E206" s="3" t="s">
        <v>897</v>
      </c>
      <c r="F206" s="3" t="s">
        <v>337</v>
      </c>
      <c r="G206" s="4" t="s">
        <v>787</v>
      </c>
      <c r="H206" s="4" t="s">
        <v>792</v>
      </c>
      <c r="I206" s="3" t="s">
        <v>898</v>
      </c>
      <c r="J206" s="3" t="s">
        <v>23</v>
      </c>
      <c r="K206" s="4" t="s">
        <v>787</v>
      </c>
      <c r="L206" s="4" t="s">
        <v>986</v>
      </c>
    </row>
    <row r="207" spans="1:12">
      <c r="A207" s="21" t="s">
        <v>359</v>
      </c>
      <c r="B207" s="21" t="s">
        <v>374</v>
      </c>
      <c r="C207" s="21" t="s">
        <v>355</v>
      </c>
      <c r="D207" s="22">
        <v>10</v>
      </c>
      <c r="E207" s="21" t="s">
        <v>897</v>
      </c>
      <c r="F207" s="21" t="s">
        <v>337</v>
      </c>
      <c r="G207" s="23" t="s">
        <v>787</v>
      </c>
      <c r="H207" s="23" t="s">
        <v>792</v>
      </c>
      <c r="I207" s="21" t="s">
        <v>898</v>
      </c>
      <c r="J207" s="21" t="s">
        <v>23</v>
      </c>
      <c r="K207" s="4" t="s">
        <v>787</v>
      </c>
      <c r="L207" s="4" t="s">
        <v>986</v>
      </c>
    </row>
    <row r="208" spans="1:12">
      <c r="A208" s="3" t="s">
        <v>25</v>
      </c>
      <c r="B208" s="3" t="s">
        <v>26</v>
      </c>
      <c r="C208" s="3" t="s">
        <v>355</v>
      </c>
      <c r="D208" s="6">
        <v>-1080418.1100000001</v>
      </c>
      <c r="E208" s="3" t="s">
        <v>899</v>
      </c>
      <c r="F208" s="3" t="s">
        <v>337</v>
      </c>
      <c r="G208" s="4" t="s">
        <v>822</v>
      </c>
      <c r="H208" s="4" t="s">
        <v>810</v>
      </c>
      <c r="I208" s="3" t="s">
        <v>900</v>
      </c>
      <c r="J208" s="3" t="s">
        <v>23</v>
      </c>
      <c r="K208" s="4" t="s">
        <v>816</v>
      </c>
      <c r="L208" s="4" t="s">
        <v>822</v>
      </c>
    </row>
    <row r="209" spans="1:12">
      <c r="A209" s="2" t="s">
        <v>356</v>
      </c>
      <c r="B209" s="2" t="s">
        <v>374</v>
      </c>
      <c r="C209" s="2" t="s">
        <v>355</v>
      </c>
      <c r="D209" s="13">
        <v>5831.72</v>
      </c>
      <c r="E209" s="2" t="s">
        <v>899</v>
      </c>
      <c r="F209" s="2" t="s">
        <v>337</v>
      </c>
      <c r="G209" s="2" t="s">
        <v>822</v>
      </c>
      <c r="H209" s="2" t="s">
        <v>810</v>
      </c>
      <c r="I209" s="2" t="s">
        <v>900</v>
      </c>
      <c r="J209" s="2" t="s">
        <v>23</v>
      </c>
      <c r="K209" s="4" t="s">
        <v>816</v>
      </c>
      <c r="L209" s="4" t="s">
        <v>822</v>
      </c>
    </row>
    <row r="210" spans="1:12">
      <c r="A210" s="21" t="s">
        <v>356</v>
      </c>
      <c r="B210" s="21" t="s">
        <v>374</v>
      </c>
      <c r="C210" s="21" t="s">
        <v>355</v>
      </c>
      <c r="D210" s="22">
        <v>5831.72</v>
      </c>
      <c r="E210" s="21" t="s">
        <v>899</v>
      </c>
      <c r="F210" s="21" t="s">
        <v>337</v>
      </c>
      <c r="G210" s="23" t="s">
        <v>822</v>
      </c>
      <c r="H210" s="23" t="s">
        <v>810</v>
      </c>
      <c r="I210" s="21" t="s">
        <v>900</v>
      </c>
      <c r="J210" s="21" t="s">
        <v>23</v>
      </c>
      <c r="K210" s="4" t="s">
        <v>816</v>
      </c>
      <c r="L210" s="4" t="s">
        <v>822</v>
      </c>
    </row>
    <row r="211" spans="1:12">
      <c r="A211" s="3" t="s">
        <v>358</v>
      </c>
      <c r="B211" s="3" t="s">
        <v>374</v>
      </c>
      <c r="C211" s="3" t="s">
        <v>355</v>
      </c>
      <c r="D211" s="6">
        <v>1588.72</v>
      </c>
      <c r="E211" s="3" t="s">
        <v>899</v>
      </c>
      <c r="F211" s="3" t="s">
        <v>337</v>
      </c>
      <c r="G211" s="4" t="s">
        <v>822</v>
      </c>
      <c r="H211" s="4" t="s">
        <v>810</v>
      </c>
      <c r="I211" s="3" t="s">
        <v>900</v>
      </c>
      <c r="J211" s="3" t="s">
        <v>23</v>
      </c>
      <c r="K211" s="4" t="s">
        <v>816</v>
      </c>
      <c r="L211" s="4" t="s">
        <v>822</v>
      </c>
    </row>
    <row r="212" spans="1:12">
      <c r="A212" s="21" t="s">
        <v>358</v>
      </c>
      <c r="B212" s="21" t="s">
        <v>374</v>
      </c>
      <c r="C212" s="21" t="s">
        <v>355</v>
      </c>
      <c r="D212" s="22">
        <v>1588.72</v>
      </c>
      <c r="E212" s="21" t="s">
        <v>899</v>
      </c>
      <c r="F212" s="21" t="s">
        <v>337</v>
      </c>
      <c r="G212" s="23" t="s">
        <v>822</v>
      </c>
      <c r="H212" s="23" t="s">
        <v>810</v>
      </c>
      <c r="I212" s="21" t="s">
        <v>900</v>
      </c>
      <c r="J212" s="21" t="s">
        <v>23</v>
      </c>
      <c r="K212" s="4" t="s">
        <v>816</v>
      </c>
      <c r="L212" s="4" t="s">
        <v>822</v>
      </c>
    </row>
    <row r="213" spans="1:12">
      <c r="A213" s="3" t="s">
        <v>359</v>
      </c>
      <c r="B213" s="3" t="s">
        <v>374</v>
      </c>
      <c r="C213" s="3" t="s">
        <v>355</v>
      </c>
      <c r="D213" s="6">
        <v>10</v>
      </c>
      <c r="E213" s="3" t="s">
        <v>899</v>
      </c>
      <c r="F213" s="3" t="s">
        <v>337</v>
      </c>
      <c r="G213" s="4" t="s">
        <v>822</v>
      </c>
      <c r="H213" s="4" t="s">
        <v>810</v>
      </c>
      <c r="I213" s="3" t="s">
        <v>900</v>
      </c>
      <c r="J213" s="3" t="s">
        <v>23</v>
      </c>
      <c r="K213" s="4" t="s">
        <v>816</v>
      </c>
      <c r="L213" s="4" t="s">
        <v>822</v>
      </c>
    </row>
    <row r="214" spans="1:12">
      <c r="A214" s="21" t="s">
        <v>359</v>
      </c>
      <c r="B214" s="21" t="s">
        <v>374</v>
      </c>
      <c r="C214" s="21" t="s">
        <v>355</v>
      </c>
      <c r="D214" s="22">
        <v>10</v>
      </c>
      <c r="E214" s="21" t="s">
        <v>899</v>
      </c>
      <c r="F214" s="21" t="s">
        <v>337</v>
      </c>
      <c r="G214" s="23" t="s">
        <v>822</v>
      </c>
      <c r="H214" s="23" t="s">
        <v>810</v>
      </c>
      <c r="I214" s="21" t="s">
        <v>900</v>
      </c>
      <c r="J214" s="21" t="s">
        <v>23</v>
      </c>
      <c r="K214" s="4" t="s">
        <v>816</v>
      </c>
      <c r="L214" s="4" t="s">
        <v>822</v>
      </c>
    </row>
    <row r="215" spans="1:12">
      <c r="A215" s="3" t="s">
        <v>25</v>
      </c>
      <c r="B215" s="3" t="s">
        <v>26</v>
      </c>
      <c r="C215" s="3" t="s">
        <v>355</v>
      </c>
      <c r="D215" s="6">
        <v>-1083180.67</v>
      </c>
      <c r="E215" s="3" t="s">
        <v>901</v>
      </c>
      <c r="F215" s="3" t="s">
        <v>337</v>
      </c>
      <c r="G215" s="4" t="s">
        <v>852</v>
      </c>
      <c r="H215" s="4" t="s">
        <v>842</v>
      </c>
      <c r="I215" s="3" t="s">
        <v>902</v>
      </c>
      <c r="J215" s="3" t="s">
        <v>23</v>
      </c>
      <c r="K215" s="4" t="s">
        <v>846</v>
      </c>
      <c r="L215" s="4" t="s">
        <v>852</v>
      </c>
    </row>
    <row r="216" spans="1:12">
      <c r="A216" s="3" t="s">
        <v>356</v>
      </c>
      <c r="B216" s="3" t="s">
        <v>374</v>
      </c>
      <c r="C216" s="3" t="s">
        <v>355</v>
      </c>
      <c r="D216" s="6">
        <v>5650.31</v>
      </c>
      <c r="E216" s="3" t="s">
        <v>901</v>
      </c>
      <c r="F216" s="3" t="s">
        <v>337</v>
      </c>
      <c r="G216" s="4" t="s">
        <v>852</v>
      </c>
      <c r="H216" s="4" t="s">
        <v>842</v>
      </c>
      <c r="I216" s="3" t="s">
        <v>902</v>
      </c>
      <c r="J216" s="3" t="s">
        <v>23</v>
      </c>
      <c r="K216" s="4" t="s">
        <v>846</v>
      </c>
      <c r="L216" s="4" t="s">
        <v>852</v>
      </c>
    </row>
    <row r="217" spans="1:12">
      <c r="A217" s="21" t="s">
        <v>356</v>
      </c>
      <c r="B217" s="21" t="s">
        <v>374</v>
      </c>
      <c r="C217" s="21" t="s">
        <v>355</v>
      </c>
      <c r="D217" s="22">
        <v>5650.31</v>
      </c>
      <c r="E217" s="21" t="s">
        <v>901</v>
      </c>
      <c r="F217" s="21" t="s">
        <v>337</v>
      </c>
      <c r="G217" s="23" t="s">
        <v>852</v>
      </c>
      <c r="H217" s="23" t="s">
        <v>842</v>
      </c>
      <c r="I217" s="21" t="s">
        <v>902</v>
      </c>
      <c r="J217" s="21" t="s">
        <v>23</v>
      </c>
      <c r="K217" s="4" t="s">
        <v>846</v>
      </c>
      <c r="L217" s="4" t="s">
        <v>852</v>
      </c>
    </row>
    <row r="218" spans="1:12">
      <c r="A218" s="2" t="s">
        <v>358</v>
      </c>
      <c r="B218" s="2" t="s">
        <v>374</v>
      </c>
      <c r="C218" s="2" t="s">
        <v>355</v>
      </c>
      <c r="D218" s="13">
        <v>1588.72</v>
      </c>
      <c r="E218" s="2" t="s">
        <v>901</v>
      </c>
      <c r="F218" s="2" t="s">
        <v>337</v>
      </c>
      <c r="G218" s="2" t="s">
        <v>852</v>
      </c>
      <c r="H218" s="2" t="s">
        <v>842</v>
      </c>
      <c r="I218" s="2" t="s">
        <v>902</v>
      </c>
      <c r="J218" s="2" t="s">
        <v>23</v>
      </c>
      <c r="K218" s="4" t="s">
        <v>846</v>
      </c>
      <c r="L218" s="4" t="s">
        <v>852</v>
      </c>
    </row>
    <row r="219" spans="1:12">
      <c r="A219" s="21" t="s">
        <v>358</v>
      </c>
      <c r="B219" s="21" t="s">
        <v>374</v>
      </c>
      <c r="C219" s="21" t="s">
        <v>355</v>
      </c>
      <c r="D219" s="22">
        <v>1588.72</v>
      </c>
      <c r="E219" s="21" t="s">
        <v>901</v>
      </c>
      <c r="F219" s="21" t="s">
        <v>337</v>
      </c>
      <c r="G219" s="23" t="s">
        <v>852</v>
      </c>
      <c r="H219" s="23" t="s">
        <v>842</v>
      </c>
      <c r="I219" s="21" t="s">
        <v>902</v>
      </c>
      <c r="J219" s="21" t="s">
        <v>23</v>
      </c>
      <c r="K219" s="4" t="s">
        <v>846</v>
      </c>
      <c r="L219" s="4" t="s">
        <v>852</v>
      </c>
    </row>
    <row r="220" spans="1:12">
      <c r="A220" s="3" t="s">
        <v>359</v>
      </c>
      <c r="B220" s="3" t="s">
        <v>374</v>
      </c>
      <c r="C220" s="3" t="s">
        <v>355</v>
      </c>
      <c r="D220" s="6">
        <v>10</v>
      </c>
      <c r="E220" s="3" t="s">
        <v>901</v>
      </c>
      <c r="F220" s="3" t="s">
        <v>337</v>
      </c>
      <c r="G220" s="4" t="s">
        <v>852</v>
      </c>
      <c r="H220" s="4" t="s">
        <v>842</v>
      </c>
      <c r="I220" s="3" t="s">
        <v>902</v>
      </c>
      <c r="J220" s="3" t="s">
        <v>23</v>
      </c>
      <c r="K220" s="4" t="s">
        <v>846</v>
      </c>
      <c r="L220" s="4" t="s">
        <v>852</v>
      </c>
    </row>
    <row r="221" spans="1:12">
      <c r="A221" s="21" t="s">
        <v>359</v>
      </c>
      <c r="B221" s="21" t="s">
        <v>374</v>
      </c>
      <c r="C221" s="21" t="s">
        <v>355</v>
      </c>
      <c r="D221" s="22">
        <v>10</v>
      </c>
      <c r="E221" s="21" t="s">
        <v>901</v>
      </c>
      <c r="F221" s="21" t="s">
        <v>337</v>
      </c>
      <c r="G221" s="23" t="s">
        <v>852</v>
      </c>
      <c r="H221" s="23" t="s">
        <v>842</v>
      </c>
      <c r="I221" s="21" t="s">
        <v>902</v>
      </c>
      <c r="J221" s="21" t="s">
        <v>23</v>
      </c>
      <c r="K221" s="4" t="s">
        <v>846</v>
      </c>
      <c r="L221" s="4" t="s">
        <v>852</v>
      </c>
    </row>
    <row r="222" spans="1:12">
      <c r="A222" s="3" t="s">
        <v>25</v>
      </c>
      <c r="B222" s="3" t="s">
        <v>26</v>
      </c>
      <c r="C222" s="3" t="s">
        <v>355</v>
      </c>
      <c r="D222" s="6">
        <v>-1802878.41</v>
      </c>
      <c r="E222" s="3" t="s">
        <v>362</v>
      </c>
      <c r="F222" s="3" t="s">
        <v>339</v>
      </c>
      <c r="G222" s="4" t="s">
        <v>79</v>
      </c>
      <c r="H222" s="4" t="s">
        <v>404</v>
      </c>
      <c r="I222" s="3" t="s">
        <v>405</v>
      </c>
      <c r="J222" s="3" t="s">
        <v>23</v>
      </c>
      <c r="K222" s="4" t="s">
        <v>79</v>
      </c>
      <c r="L222" s="4" t="s">
        <v>427</v>
      </c>
    </row>
    <row r="223" spans="1:12">
      <c r="A223" s="3" t="s">
        <v>356</v>
      </c>
      <c r="B223" s="3" t="s">
        <v>400</v>
      </c>
      <c r="C223" s="3" t="s">
        <v>355</v>
      </c>
      <c r="D223" s="6">
        <v>2851.62</v>
      </c>
      <c r="E223" s="3" t="s">
        <v>362</v>
      </c>
      <c r="F223" s="3" t="s">
        <v>339</v>
      </c>
      <c r="G223" s="4" t="s">
        <v>79</v>
      </c>
      <c r="H223" s="4" t="s">
        <v>404</v>
      </c>
      <c r="I223" s="3" t="s">
        <v>405</v>
      </c>
      <c r="J223" s="3" t="s">
        <v>23</v>
      </c>
      <c r="K223" s="4" t="s">
        <v>79</v>
      </c>
      <c r="L223" s="4" t="s">
        <v>427</v>
      </c>
    </row>
    <row r="224" spans="1:12">
      <c r="A224" s="2" t="s">
        <v>356</v>
      </c>
      <c r="B224" s="2" t="s">
        <v>401</v>
      </c>
      <c r="C224" s="2" t="s">
        <v>355</v>
      </c>
      <c r="D224" s="13">
        <v>2671.81</v>
      </c>
      <c r="E224" s="2" t="s">
        <v>362</v>
      </c>
      <c r="F224" s="2" t="s">
        <v>339</v>
      </c>
      <c r="G224" s="2" t="s">
        <v>79</v>
      </c>
      <c r="H224" s="2" t="s">
        <v>404</v>
      </c>
      <c r="I224" s="2" t="s">
        <v>405</v>
      </c>
      <c r="J224" s="2" t="s">
        <v>23</v>
      </c>
      <c r="K224" s="4" t="s">
        <v>79</v>
      </c>
      <c r="L224" s="4" t="s">
        <v>427</v>
      </c>
    </row>
    <row r="225" spans="1:12">
      <c r="A225" s="3" t="s">
        <v>356</v>
      </c>
      <c r="B225" s="3" t="s">
        <v>402</v>
      </c>
      <c r="C225" s="3" t="s">
        <v>355</v>
      </c>
      <c r="D225" s="6">
        <v>2031.34</v>
      </c>
      <c r="E225" s="3" t="s">
        <v>362</v>
      </c>
      <c r="F225" s="3" t="s">
        <v>339</v>
      </c>
      <c r="G225" s="4" t="s">
        <v>79</v>
      </c>
      <c r="H225" s="4" t="s">
        <v>404</v>
      </c>
      <c r="I225" s="3" t="s">
        <v>405</v>
      </c>
      <c r="J225" s="3" t="s">
        <v>23</v>
      </c>
      <c r="K225" s="4" t="s">
        <v>79</v>
      </c>
      <c r="L225" s="4" t="s">
        <v>427</v>
      </c>
    </row>
    <row r="226" spans="1:12">
      <c r="A226" s="3" t="s">
        <v>356</v>
      </c>
      <c r="B226" s="3" t="s">
        <v>403</v>
      </c>
      <c r="C226" s="3" t="s">
        <v>355</v>
      </c>
      <c r="D226" s="6">
        <v>9808.11</v>
      </c>
      <c r="E226" s="3" t="s">
        <v>362</v>
      </c>
      <c r="F226" s="3" t="s">
        <v>339</v>
      </c>
      <c r="G226" s="4" t="s">
        <v>79</v>
      </c>
      <c r="H226" s="4" t="s">
        <v>404</v>
      </c>
      <c r="I226" s="3" t="s">
        <v>405</v>
      </c>
      <c r="J226" s="3" t="s">
        <v>23</v>
      </c>
      <c r="K226" s="4" t="s">
        <v>79</v>
      </c>
      <c r="L226" s="4" t="s">
        <v>427</v>
      </c>
    </row>
    <row r="227" spans="1:12">
      <c r="A227" s="21" t="s">
        <v>356</v>
      </c>
      <c r="B227" s="21" t="s">
        <v>551</v>
      </c>
      <c r="C227" s="21" t="s">
        <v>416</v>
      </c>
      <c r="D227" s="22">
        <v>7938.13</v>
      </c>
      <c r="E227" s="21" t="s">
        <v>362</v>
      </c>
      <c r="F227" s="21" t="s">
        <v>339</v>
      </c>
      <c r="G227" s="23" t="s">
        <v>79</v>
      </c>
      <c r="H227" s="23" t="s">
        <v>404</v>
      </c>
      <c r="I227" s="21" t="s">
        <v>405</v>
      </c>
      <c r="J227" s="21" t="s">
        <v>23</v>
      </c>
      <c r="K227" s="4" t="s">
        <v>79</v>
      </c>
      <c r="L227" s="4" t="s">
        <v>427</v>
      </c>
    </row>
    <row r="228" spans="1:12">
      <c r="A228" s="2" t="s">
        <v>358</v>
      </c>
      <c r="B228" s="2" t="s">
        <v>400</v>
      </c>
      <c r="C228" s="2" t="s">
        <v>355</v>
      </c>
      <c r="D228" s="13">
        <v>297.56</v>
      </c>
      <c r="E228" s="2" t="s">
        <v>362</v>
      </c>
      <c r="F228" s="2" t="s">
        <v>339</v>
      </c>
      <c r="G228" s="2" t="s">
        <v>79</v>
      </c>
      <c r="H228" s="2" t="s">
        <v>404</v>
      </c>
      <c r="I228" s="2" t="s">
        <v>405</v>
      </c>
      <c r="J228" s="2" t="s">
        <v>23</v>
      </c>
      <c r="K228" s="4" t="s">
        <v>79</v>
      </c>
      <c r="L228" s="4" t="s">
        <v>427</v>
      </c>
    </row>
    <row r="229" spans="1:12">
      <c r="A229" s="3" t="s">
        <v>358</v>
      </c>
      <c r="B229" s="3" t="s">
        <v>401</v>
      </c>
      <c r="C229" s="3" t="s">
        <v>355</v>
      </c>
      <c r="D229" s="6">
        <v>264.82</v>
      </c>
      <c r="E229" s="3" t="s">
        <v>362</v>
      </c>
      <c r="F229" s="3" t="s">
        <v>339</v>
      </c>
      <c r="G229" s="4" t="s">
        <v>79</v>
      </c>
      <c r="H229" s="4" t="s">
        <v>404</v>
      </c>
      <c r="I229" s="3" t="s">
        <v>405</v>
      </c>
      <c r="J229" s="3" t="s">
        <v>23</v>
      </c>
      <c r="K229" s="4" t="s">
        <v>79</v>
      </c>
      <c r="L229" s="4" t="s">
        <v>427</v>
      </c>
    </row>
    <row r="230" spans="1:12">
      <c r="A230" s="3" t="s">
        <v>358</v>
      </c>
      <c r="B230" s="3" t="s">
        <v>402</v>
      </c>
      <c r="C230" s="3" t="s">
        <v>355</v>
      </c>
      <c r="D230" s="6">
        <v>179.46</v>
      </c>
      <c r="E230" s="3" t="s">
        <v>362</v>
      </c>
      <c r="F230" s="3" t="s">
        <v>339</v>
      </c>
      <c r="G230" s="4" t="s">
        <v>79</v>
      </c>
      <c r="H230" s="4" t="s">
        <v>404</v>
      </c>
      <c r="I230" s="3" t="s">
        <v>405</v>
      </c>
      <c r="J230" s="3" t="s">
        <v>23</v>
      </c>
      <c r="K230" s="4" t="s">
        <v>79</v>
      </c>
      <c r="L230" s="4" t="s">
        <v>427</v>
      </c>
    </row>
    <row r="231" spans="1:12">
      <c r="A231" s="3" t="s">
        <v>358</v>
      </c>
      <c r="B231" s="3" t="s">
        <v>403</v>
      </c>
      <c r="C231" s="3" t="s">
        <v>355</v>
      </c>
      <c r="D231" s="6">
        <v>1589.41</v>
      </c>
      <c r="E231" s="3" t="s">
        <v>362</v>
      </c>
      <c r="F231" s="3" t="s">
        <v>339</v>
      </c>
      <c r="G231" s="4" t="s">
        <v>79</v>
      </c>
      <c r="H231" s="4" t="s">
        <v>404</v>
      </c>
      <c r="I231" s="3" t="s">
        <v>405</v>
      </c>
      <c r="J231" s="3" t="s">
        <v>23</v>
      </c>
      <c r="K231" s="4" t="s">
        <v>79</v>
      </c>
      <c r="L231" s="4" t="s">
        <v>427</v>
      </c>
    </row>
    <row r="232" spans="1:12">
      <c r="A232" s="21" t="s">
        <v>358</v>
      </c>
      <c r="B232" s="21" t="s">
        <v>551</v>
      </c>
      <c r="C232" s="21" t="s">
        <v>416</v>
      </c>
      <c r="D232" s="22">
        <v>961.82</v>
      </c>
      <c r="E232" s="21" t="s">
        <v>362</v>
      </c>
      <c r="F232" s="21" t="s">
        <v>339</v>
      </c>
      <c r="G232" s="23" t="s">
        <v>79</v>
      </c>
      <c r="H232" s="23" t="s">
        <v>404</v>
      </c>
      <c r="I232" s="21" t="s">
        <v>405</v>
      </c>
      <c r="J232" s="21" t="s">
        <v>23</v>
      </c>
      <c r="K232" s="4" t="s">
        <v>79</v>
      </c>
      <c r="L232" s="4" t="s">
        <v>427</v>
      </c>
    </row>
    <row r="233" spans="1:12">
      <c r="A233" s="3" t="s">
        <v>359</v>
      </c>
      <c r="B233" s="3" t="s">
        <v>401</v>
      </c>
      <c r="C233" s="3" t="s">
        <v>355</v>
      </c>
      <c r="D233" s="6">
        <v>16.54</v>
      </c>
      <c r="E233" s="3" t="s">
        <v>362</v>
      </c>
      <c r="F233" s="3" t="s">
        <v>339</v>
      </c>
      <c r="G233" s="4" t="s">
        <v>79</v>
      </c>
      <c r="H233" s="4" t="s">
        <v>404</v>
      </c>
      <c r="I233" s="3" t="s">
        <v>405</v>
      </c>
      <c r="J233" s="3" t="s">
        <v>23</v>
      </c>
      <c r="K233" s="4" t="s">
        <v>79</v>
      </c>
      <c r="L233" s="4" t="s">
        <v>427</v>
      </c>
    </row>
    <row r="234" spans="1:12">
      <c r="A234" s="21" t="s">
        <v>359</v>
      </c>
      <c r="B234" s="21" t="s">
        <v>551</v>
      </c>
      <c r="C234" s="21" t="s">
        <v>416</v>
      </c>
      <c r="D234" s="22">
        <v>59.1</v>
      </c>
      <c r="E234" s="21" t="s">
        <v>362</v>
      </c>
      <c r="F234" s="21" t="s">
        <v>339</v>
      </c>
      <c r="G234" s="23" t="s">
        <v>79</v>
      </c>
      <c r="H234" s="23" t="s">
        <v>404</v>
      </c>
      <c r="I234" s="21" t="s">
        <v>405</v>
      </c>
      <c r="J234" s="21" t="s">
        <v>23</v>
      </c>
      <c r="K234" s="4" t="s">
        <v>79</v>
      </c>
      <c r="L234" s="4" t="s">
        <v>427</v>
      </c>
    </row>
    <row r="235" spans="1:12">
      <c r="A235" s="3" t="s">
        <v>25</v>
      </c>
      <c r="B235" s="3" t="s">
        <v>26</v>
      </c>
      <c r="C235" s="3" t="s">
        <v>355</v>
      </c>
      <c r="D235" s="6">
        <v>-1774953.83</v>
      </c>
      <c r="E235" s="3" t="s">
        <v>364</v>
      </c>
      <c r="F235" s="3" t="s">
        <v>339</v>
      </c>
      <c r="G235" s="4" t="s">
        <v>86</v>
      </c>
      <c r="H235" s="4" t="s">
        <v>195</v>
      </c>
      <c r="I235" s="3" t="s">
        <v>406</v>
      </c>
      <c r="J235" s="3" t="s">
        <v>23</v>
      </c>
      <c r="K235" s="4" t="s">
        <v>86</v>
      </c>
      <c r="L235" s="4" t="s">
        <v>199</v>
      </c>
    </row>
    <row r="236" spans="1:12">
      <c r="A236" s="2" t="s">
        <v>356</v>
      </c>
      <c r="B236" s="2" t="s">
        <v>400</v>
      </c>
      <c r="C236" s="2" t="s">
        <v>355</v>
      </c>
      <c r="D236" s="13">
        <v>2860.24</v>
      </c>
      <c r="E236" s="2" t="s">
        <v>364</v>
      </c>
      <c r="F236" s="2" t="s">
        <v>339</v>
      </c>
      <c r="G236" s="2" t="s">
        <v>86</v>
      </c>
      <c r="H236" s="2" t="s">
        <v>195</v>
      </c>
      <c r="I236" s="2" t="s">
        <v>406</v>
      </c>
      <c r="J236" s="2" t="s">
        <v>23</v>
      </c>
      <c r="K236" s="4" t="s">
        <v>86</v>
      </c>
      <c r="L236" s="4" t="s">
        <v>199</v>
      </c>
    </row>
    <row r="237" spans="1:12">
      <c r="A237" s="3" t="s">
        <v>356</v>
      </c>
      <c r="B237" s="3" t="s">
        <v>401</v>
      </c>
      <c r="C237" s="3" t="s">
        <v>355</v>
      </c>
      <c r="D237" s="6">
        <v>2647.08</v>
      </c>
      <c r="E237" s="3" t="s">
        <v>364</v>
      </c>
      <c r="F237" s="3" t="s">
        <v>339</v>
      </c>
      <c r="G237" s="4" t="s">
        <v>86</v>
      </c>
      <c r="H237" s="4" t="s">
        <v>195</v>
      </c>
      <c r="I237" s="3" t="s">
        <v>406</v>
      </c>
      <c r="J237" s="3" t="s">
        <v>23</v>
      </c>
      <c r="K237" s="4" t="s">
        <v>86</v>
      </c>
      <c r="L237" s="4" t="s">
        <v>199</v>
      </c>
    </row>
    <row r="238" spans="1:12">
      <c r="A238" s="2" t="s">
        <v>356</v>
      </c>
      <c r="B238" s="2" t="s">
        <v>402</v>
      </c>
      <c r="C238" s="2" t="s">
        <v>355</v>
      </c>
      <c r="D238" s="13">
        <v>2047.27</v>
      </c>
      <c r="E238" s="2" t="s">
        <v>364</v>
      </c>
      <c r="F238" s="2" t="s">
        <v>339</v>
      </c>
      <c r="G238" s="2" t="s">
        <v>86</v>
      </c>
      <c r="H238" s="2" t="s">
        <v>195</v>
      </c>
      <c r="I238" s="2" t="s">
        <v>406</v>
      </c>
      <c r="J238" s="2" t="s">
        <v>23</v>
      </c>
      <c r="K238" s="4" t="s">
        <v>86</v>
      </c>
      <c r="L238" s="4" t="s">
        <v>199</v>
      </c>
    </row>
    <row r="239" spans="1:12">
      <c r="A239" s="3" t="s">
        <v>356</v>
      </c>
      <c r="B239" s="3" t="s">
        <v>403</v>
      </c>
      <c r="C239" s="3" t="s">
        <v>355</v>
      </c>
      <c r="D239" s="6">
        <v>9822.34</v>
      </c>
      <c r="E239" s="3" t="s">
        <v>364</v>
      </c>
      <c r="F239" s="3" t="s">
        <v>339</v>
      </c>
      <c r="G239" s="4" t="s">
        <v>86</v>
      </c>
      <c r="H239" s="4" t="s">
        <v>195</v>
      </c>
      <c r="I239" s="3" t="s">
        <v>406</v>
      </c>
      <c r="J239" s="3" t="s">
        <v>23</v>
      </c>
      <c r="K239" s="4" t="s">
        <v>86</v>
      </c>
      <c r="L239" s="4" t="s">
        <v>199</v>
      </c>
    </row>
    <row r="240" spans="1:12">
      <c r="A240" s="21" t="s">
        <v>356</v>
      </c>
      <c r="B240" s="21" t="s">
        <v>551</v>
      </c>
      <c r="C240" s="21" t="s">
        <v>416</v>
      </c>
      <c r="D240" s="22">
        <v>7722.56</v>
      </c>
      <c r="E240" s="21" t="s">
        <v>364</v>
      </c>
      <c r="F240" s="21" t="s">
        <v>339</v>
      </c>
      <c r="G240" s="23" t="s">
        <v>86</v>
      </c>
      <c r="H240" s="23" t="s">
        <v>195</v>
      </c>
      <c r="I240" s="21" t="s">
        <v>406</v>
      </c>
      <c r="J240" s="21" t="s">
        <v>23</v>
      </c>
      <c r="K240" s="4" t="s">
        <v>86</v>
      </c>
      <c r="L240" s="4" t="s">
        <v>199</v>
      </c>
    </row>
    <row r="241" spans="1:12">
      <c r="A241" s="3" t="s">
        <v>358</v>
      </c>
      <c r="B241" s="3" t="s">
        <v>400</v>
      </c>
      <c r="C241" s="3" t="s">
        <v>355</v>
      </c>
      <c r="D241" s="6">
        <v>297.56</v>
      </c>
      <c r="E241" s="3" t="s">
        <v>364</v>
      </c>
      <c r="F241" s="3" t="s">
        <v>339</v>
      </c>
      <c r="G241" s="4" t="s">
        <v>86</v>
      </c>
      <c r="H241" s="4" t="s">
        <v>195</v>
      </c>
      <c r="I241" s="3" t="s">
        <v>406</v>
      </c>
      <c r="J241" s="3" t="s">
        <v>23</v>
      </c>
      <c r="K241" s="4" t="s">
        <v>86</v>
      </c>
      <c r="L241" s="4" t="s">
        <v>199</v>
      </c>
    </row>
    <row r="242" spans="1:12">
      <c r="A242" s="3" t="s">
        <v>358</v>
      </c>
      <c r="B242" s="3" t="s">
        <v>401</v>
      </c>
      <c r="C242" s="3" t="s">
        <v>355</v>
      </c>
      <c r="D242" s="6">
        <v>245.08</v>
      </c>
      <c r="E242" s="3" t="s">
        <v>364</v>
      </c>
      <c r="F242" s="3" t="s">
        <v>339</v>
      </c>
      <c r="G242" s="4" t="s">
        <v>86</v>
      </c>
      <c r="H242" s="4" t="s">
        <v>195</v>
      </c>
      <c r="I242" s="3" t="s">
        <v>406</v>
      </c>
      <c r="J242" s="3" t="s">
        <v>23</v>
      </c>
      <c r="K242" s="4" t="s">
        <v>86</v>
      </c>
      <c r="L242" s="4" t="s">
        <v>199</v>
      </c>
    </row>
    <row r="243" spans="1:12">
      <c r="A243" s="3" t="s">
        <v>358</v>
      </c>
      <c r="B243" s="3" t="s">
        <v>402</v>
      </c>
      <c r="C243" s="3" t="s">
        <v>355</v>
      </c>
      <c r="D243" s="6">
        <v>172.34</v>
      </c>
      <c r="E243" s="3" t="s">
        <v>364</v>
      </c>
      <c r="F243" s="3" t="s">
        <v>339</v>
      </c>
      <c r="G243" s="4" t="s">
        <v>86</v>
      </c>
      <c r="H243" s="4" t="s">
        <v>195</v>
      </c>
      <c r="I243" s="3" t="s">
        <v>406</v>
      </c>
      <c r="J243" s="3" t="s">
        <v>23</v>
      </c>
      <c r="K243" s="4" t="s">
        <v>86</v>
      </c>
      <c r="L243" s="4" t="s">
        <v>199</v>
      </c>
    </row>
    <row r="244" spans="1:12">
      <c r="A244" s="3" t="s">
        <v>358</v>
      </c>
      <c r="B244" s="3" t="s">
        <v>403</v>
      </c>
      <c r="C244" s="3" t="s">
        <v>355</v>
      </c>
      <c r="D244" s="6">
        <v>1539.23</v>
      </c>
      <c r="E244" s="3" t="s">
        <v>364</v>
      </c>
      <c r="F244" s="3" t="s">
        <v>339</v>
      </c>
      <c r="G244" s="4" t="s">
        <v>86</v>
      </c>
      <c r="H244" s="4" t="s">
        <v>195</v>
      </c>
      <c r="I244" s="3" t="s">
        <v>406</v>
      </c>
      <c r="J244" s="3" t="s">
        <v>23</v>
      </c>
      <c r="K244" s="4" t="s">
        <v>86</v>
      </c>
      <c r="L244" s="4" t="s">
        <v>199</v>
      </c>
    </row>
    <row r="245" spans="1:12">
      <c r="A245" s="21" t="s">
        <v>358</v>
      </c>
      <c r="B245" s="21" t="s">
        <v>551</v>
      </c>
      <c r="C245" s="21" t="s">
        <v>416</v>
      </c>
      <c r="D245" s="22">
        <v>864.15</v>
      </c>
      <c r="E245" s="21" t="s">
        <v>364</v>
      </c>
      <c r="F245" s="21" t="s">
        <v>339</v>
      </c>
      <c r="G245" s="23" t="s">
        <v>86</v>
      </c>
      <c r="H245" s="23" t="s">
        <v>195</v>
      </c>
      <c r="I245" s="21" t="s">
        <v>406</v>
      </c>
      <c r="J245" s="21" t="s">
        <v>23</v>
      </c>
      <c r="K245" s="4" t="s">
        <v>86</v>
      </c>
      <c r="L245" s="4" t="s">
        <v>199</v>
      </c>
    </row>
    <row r="246" spans="1:12">
      <c r="A246" s="2" t="s">
        <v>359</v>
      </c>
      <c r="B246" s="2" t="s">
        <v>401</v>
      </c>
      <c r="C246" s="2" t="s">
        <v>355</v>
      </c>
      <c r="D246" s="13">
        <v>16.54</v>
      </c>
      <c r="E246" s="2" t="s">
        <v>364</v>
      </c>
      <c r="F246" s="2" t="s">
        <v>339</v>
      </c>
      <c r="G246" s="2" t="s">
        <v>86</v>
      </c>
      <c r="H246" s="2" t="s">
        <v>195</v>
      </c>
      <c r="I246" s="2" t="s">
        <v>406</v>
      </c>
      <c r="J246" s="2" t="s">
        <v>23</v>
      </c>
      <c r="K246" s="4" t="s">
        <v>86</v>
      </c>
      <c r="L246" s="4" t="s">
        <v>199</v>
      </c>
    </row>
    <row r="247" spans="1:12">
      <c r="A247" s="21" t="s">
        <v>359</v>
      </c>
      <c r="B247" s="21" t="s">
        <v>551</v>
      </c>
      <c r="C247" s="21" t="s">
        <v>416</v>
      </c>
      <c r="D247" s="22">
        <v>60.55</v>
      </c>
      <c r="E247" s="21" t="s">
        <v>364</v>
      </c>
      <c r="F247" s="21" t="s">
        <v>339</v>
      </c>
      <c r="G247" s="23" t="s">
        <v>86</v>
      </c>
      <c r="H247" s="23" t="s">
        <v>195</v>
      </c>
      <c r="I247" s="21" t="s">
        <v>406</v>
      </c>
      <c r="J247" s="21" t="s">
        <v>23</v>
      </c>
      <c r="K247" s="4" t="s">
        <v>86</v>
      </c>
      <c r="L247" s="4" t="s">
        <v>199</v>
      </c>
    </row>
    <row r="248" spans="1:12">
      <c r="A248" s="3" t="s">
        <v>25</v>
      </c>
      <c r="B248" s="3" t="s">
        <v>26</v>
      </c>
      <c r="C248" s="3" t="s">
        <v>355</v>
      </c>
      <c r="D248" s="6">
        <v>-1782480.36</v>
      </c>
      <c r="E248" s="3" t="s">
        <v>366</v>
      </c>
      <c r="F248" s="3" t="s">
        <v>339</v>
      </c>
      <c r="G248" s="4" t="s">
        <v>93</v>
      </c>
      <c r="H248" s="4" t="s">
        <v>93</v>
      </c>
      <c r="I248" s="3" t="s">
        <v>407</v>
      </c>
      <c r="J248" s="3" t="s">
        <v>23</v>
      </c>
      <c r="K248" s="4" t="s">
        <v>179</v>
      </c>
      <c r="L248" s="4" t="s">
        <v>507</v>
      </c>
    </row>
    <row r="249" spans="1:12">
      <c r="A249" s="3" t="s">
        <v>356</v>
      </c>
      <c r="B249" s="3" t="s">
        <v>400</v>
      </c>
      <c r="C249" s="3" t="s">
        <v>355</v>
      </c>
      <c r="D249" s="6">
        <v>2798.36</v>
      </c>
      <c r="E249" s="3" t="s">
        <v>366</v>
      </c>
      <c r="F249" s="3" t="s">
        <v>339</v>
      </c>
      <c r="G249" s="4" t="s">
        <v>93</v>
      </c>
      <c r="H249" s="4" t="s">
        <v>93</v>
      </c>
      <c r="I249" s="3" t="s">
        <v>407</v>
      </c>
      <c r="J249" s="3" t="s">
        <v>23</v>
      </c>
      <c r="K249" s="4" t="s">
        <v>179</v>
      </c>
      <c r="L249" s="4" t="s">
        <v>507</v>
      </c>
    </row>
    <row r="250" spans="1:12">
      <c r="A250" s="3" t="s">
        <v>356</v>
      </c>
      <c r="B250" s="3" t="s">
        <v>401</v>
      </c>
      <c r="C250" s="3" t="s">
        <v>355</v>
      </c>
      <c r="D250" s="6">
        <v>2486.9</v>
      </c>
      <c r="E250" s="3" t="s">
        <v>366</v>
      </c>
      <c r="F250" s="3" t="s">
        <v>339</v>
      </c>
      <c r="G250" s="4" t="s">
        <v>93</v>
      </c>
      <c r="H250" s="4" t="s">
        <v>93</v>
      </c>
      <c r="I250" s="3" t="s">
        <v>407</v>
      </c>
      <c r="J250" s="3" t="s">
        <v>23</v>
      </c>
      <c r="K250" s="4" t="s">
        <v>179</v>
      </c>
      <c r="L250" s="4" t="s">
        <v>507</v>
      </c>
    </row>
    <row r="251" spans="1:12">
      <c r="A251" s="3" t="s">
        <v>356</v>
      </c>
      <c r="B251" s="3" t="s">
        <v>402</v>
      </c>
      <c r="C251" s="3" t="s">
        <v>355</v>
      </c>
      <c r="D251" s="6">
        <v>2014.26</v>
      </c>
      <c r="E251" s="3" t="s">
        <v>366</v>
      </c>
      <c r="F251" s="3" t="s">
        <v>339</v>
      </c>
      <c r="G251" s="4" t="s">
        <v>93</v>
      </c>
      <c r="H251" s="4" t="s">
        <v>93</v>
      </c>
      <c r="I251" s="3" t="s">
        <v>407</v>
      </c>
      <c r="J251" s="3" t="s">
        <v>23</v>
      </c>
      <c r="K251" s="4" t="s">
        <v>179</v>
      </c>
      <c r="L251" s="4" t="s">
        <v>507</v>
      </c>
    </row>
    <row r="252" spans="1:12">
      <c r="A252" s="2" t="s">
        <v>356</v>
      </c>
      <c r="B252" s="2" t="s">
        <v>403</v>
      </c>
      <c r="C252" s="2" t="s">
        <v>355</v>
      </c>
      <c r="D252" s="13">
        <v>9749.5</v>
      </c>
      <c r="E252" s="2" t="s">
        <v>366</v>
      </c>
      <c r="F252" s="2" t="s">
        <v>339</v>
      </c>
      <c r="G252" s="2" t="s">
        <v>93</v>
      </c>
      <c r="H252" s="2" t="s">
        <v>93</v>
      </c>
      <c r="I252" s="2" t="s">
        <v>407</v>
      </c>
      <c r="J252" s="2" t="s">
        <v>23</v>
      </c>
      <c r="K252" s="4" t="s">
        <v>179</v>
      </c>
      <c r="L252" s="4" t="s">
        <v>507</v>
      </c>
    </row>
    <row r="253" spans="1:12">
      <c r="A253" s="21" t="s">
        <v>356</v>
      </c>
      <c r="B253" s="21" t="s">
        <v>551</v>
      </c>
      <c r="C253" s="21" t="s">
        <v>416</v>
      </c>
      <c r="D253" s="22">
        <v>6926.19</v>
      </c>
      <c r="E253" s="21" t="s">
        <v>366</v>
      </c>
      <c r="F253" s="21" t="s">
        <v>339</v>
      </c>
      <c r="G253" s="23" t="s">
        <v>93</v>
      </c>
      <c r="H253" s="23" t="s">
        <v>93</v>
      </c>
      <c r="I253" s="21" t="s">
        <v>407</v>
      </c>
      <c r="J253" s="21" t="s">
        <v>23</v>
      </c>
      <c r="K253" s="4" t="s">
        <v>179</v>
      </c>
      <c r="L253" s="4" t="s">
        <v>507</v>
      </c>
    </row>
    <row r="254" spans="1:12">
      <c r="A254" s="3" t="s">
        <v>358</v>
      </c>
      <c r="B254" s="3" t="s">
        <v>400</v>
      </c>
      <c r="C254" s="3" t="s">
        <v>355</v>
      </c>
      <c r="D254" s="6">
        <v>308.32</v>
      </c>
      <c r="E254" s="3" t="s">
        <v>366</v>
      </c>
      <c r="F254" s="3" t="s">
        <v>339</v>
      </c>
      <c r="G254" s="4" t="s">
        <v>93</v>
      </c>
      <c r="H254" s="4" t="s">
        <v>93</v>
      </c>
      <c r="I254" s="3" t="s">
        <v>407</v>
      </c>
      <c r="J254" s="3" t="s">
        <v>23</v>
      </c>
      <c r="K254" s="4" t="s">
        <v>179</v>
      </c>
      <c r="L254" s="4" t="s">
        <v>507</v>
      </c>
    </row>
    <row r="255" spans="1:12">
      <c r="A255" s="2" t="s">
        <v>358</v>
      </c>
      <c r="B255" s="2" t="s">
        <v>401</v>
      </c>
      <c r="C255" s="2" t="s">
        <v>355</v>
      </c>
      <c r="D255" s="13">
        <v>245.08</v>
      </c>
      <c r="E255" s="2" t="s">
        <v>366</v>
      </c>
      <c r="F255" s="2" t="s">
        <v>339</v>
      </c>
      <c r="G255" s="2" t="s">
        <v>93</v>
      </c>
      <c r="H255" s="2" t="s">
        <v>93</v>
      </c>
      <c r="I255" s="2" t="s">
        <v>407</v>
      </c>
      <c r="J255" s="2" t="s">
        <v>23</v>
      </c>
      <c r="K255" s="4" t="s">
        <v>179</v>
      </c>
      <c r="L255" s="4" t="s">
        <v>507</v>
      </c>
    </row>
    <row r="256" spans="1:12">
      <c r="A256" s="3" t="s">
        <v>358</v>
      </c>
      <c r="B256" s="3" t="s">
        <v>402</v>
      </c>
      <c r="C256" s="3" t="s">
        <v>355</v>
      </c>
      <c r="D256" s="6">
        <v>175.36</v>
      </c>
      <c r="E256" s="3" t="s">
        <v>366</v>
      </c>
      <c r="F256" s="3" t="s">
        <v>339</v>
      </c>
      <c r="G256" s="4" t="s">
        <v>93</v>
      </c>
      <c r="H256" s="4" t="s">
        <v>93</v>
      </c>
      <c r="I256" s="3" t="s">
        <v>407</v>
      </c>
      <c r="J256" s="3" t="s">
        <v>23</v>
      </c>
      <c r="K256" s="4" t="s">
        <v>179</v>
      </c>
      <c r="L256" s="4" t="s">
        <v>507</v>
      </c>
    </row>
    <row r="257" spans="1:12">
      <c r="A257" s="3" t="s">
        <v>358</v>
      </c>
      <c r="B257" s="3" t="s">
        <v>403</v>
      </c>
      <c r="C257" s="3" t="s">
        <v>355</v>
      </c>
      <c r="D257" s="6">
        <v>1550.67</v>
      </c>
      <c r="E257" s="3" t="s">
        <v>366</v>
      </c>
      <c r="F257" s="3" t="s">
        <v>339</v>
      </c>
      <c r="G257" s="4" t="s">
        <v>93</v>
      </c>
      <c r="H257" s="4" t="s">
        <v>93</v>
      </c>
      <c r="I257" s="3" t="s">
        <v>407</v>
      </c>
      <c r="J257" s="3" t="s">
        <v>23</v>
      </c>
      <c r="K257" s="4" t="s">
        <v>179</v>
      </c>
      <c r="L257" s="4" t="s">
        <v>507</v>
      </c>
    </row>
    <row r="258" spans="1:12">
      <c r="A258" s="21" t="s">
        <v>358</v>
      </c>
      <c r="B258" s="21" t="s">
        <v>551</v>
      </c>
      <c r="C258" s="21" t="s">
        <v>416</v>
      </c>
      <c r="D258" s="22">
        <v>858.09</v>
      </c>
      <c r="E258" s="21" t="s">
        <v>366</v>
      </c>
      <c r="F258" s="21" t="s">
        <v>339</v>
      </c>
      <c r="G258" s="23" t="s">
        <v>93</v>
      </c>
      <c r="H258" s="23" t="s">
        <v>93</v>
      </c>
      <c r="I258" s="21" t="s">
        <v>407</v>
      </c>
      <c r="J258" s="21" t="s">
        <v>23</v>
      </c>
      <c r="K258" s="4" t="s">
        <v>179</v>
      </c>
      <c r="L258" s="4" t="s">
        <v>507</v>
      </c>
    </row>
    <row r="259" spans="1:12">
      <c r="A259" s="3" t="s">
        <v>359</v>
      </c>
      <c r="B259" s="3" t="s">
        <v>401</v>
      </c>
      <c r="C259" s="3" t="s">
        <v>355</v>
      </c>
      <c r="D259" s="6">
        <v>16.54</v>
      </c>
      <c r="E259" s="3" t="s">
        <v>366</v>
      </c>
      <c r="F259" s="3" t="s">
        <v>339</v>
      </c>
      <c r="G259" s="4" t="s">
        <v>93</v>
      </c>
      <c r="H259" s="4" t="s">
        <v>93</v>
      </c>
      <c r="I259" s="3" t="s">
        <v>407</v>
      </c>
      <c r="J259" s="3" t="s">
        <v>23</v>
      </c>
      <c r="K259" s="4" t="s">
        <v>179</v>
      </c>
      <c r="L259" s="4" t="s">
        <v>507</v>
      </c>
    </row>
    <row r="260" spans="1:12">
      <c r="A260" s="21" t="s">
        <v>359</v>
      </c>
      <c r="B260" s="21" t="s">
        <v>551</v>
      </c>
      <c r="C260" s="21" t="s">
        <v>416</v>
      </c>
      <c r="D260" s="22">
        <v>60.55</v>
      </c>
      <c r="E260" s="21" t="s">
        <v>366</v>
      </c>
      <c r="F260" s="21" t="s">
        <v>339</v>
      </c>
      <c r="G260" s="23" t="s">
        <v>93</v>
      </c>
      <c r="H260" s="23" t="s">
        <v>93</v>
      </c>
      <c r="I260" s="21" t="s">
        <v>407</v>
      </c>
      <c r="J260" s="21" t="s">
        <v>23</v>
      </c>
      <c r="K260" s="4" t="s">
        <v>179</v>
      </c>
      <c r="L260" s="4" t="s">
        <v>507</v>
      </c>
    </row>
    <row r="261" spans="1:12">
      <c r="A261" s="3" t="s">
        <v>25</v>
      </c>
      <c r="B261" s="3" t="s">
        <v>26</v>
      </c>
      <c r="C261" s="3" t="s">
        <v>355</v>
      </c>
      <c r="D261" s="6">
        <v>-1640860.64</v>
      </c>
      <c r="E261" s="3" t="s">
        <v>369</v>
      </c>
      <c r="F261" s="3" t="s">
        <v>339</v>
      </c>
      <c r="G261" s="4" t="s">
        <v>100</v>
      </c>
      <c r="H261" s="4" t="s">
        <v>408</v>
      </c>
      <c r="I261" s="3" t="s">
        <v>409</v>
      </c>
      <c r="J261" s="3" t="s">
        <v>23</v>
      </c>
      <c r="K261" s="4" t="s">
        <v>100</v>
      </c>
      <c r="L261" s="4" t="s">
        <v>434</v>
      </c>
    </row>
    <row r="262" spans="1:12">
      <c r="A262" s="3" t="s">
        <v>356</v>
      </c>
      <c r="B262" s="3" t="s">
        <v>400</v>
      </c>
      <c r="C262" s="3" t="s">
        <v>355</v>
      </c>
      <c r="D262" s="6">
        <v>2839.56</v>
      </c>
      <c r="E262" s="3" t="s">
        <v>369</v>
      </c>
      <c r="F262" s="3" t="s">
        <v>339</v>
      </c>
      <c r="G262" s="4" t="s">
        <v>100</v>
      </c>
      <c r="H262" s="4" t="s">
        <v>408</v>
      </c>
      <c r="I262" s="3" t="s">
        <v>409</v>
      </c>
      <c r="J262" s="3" t="s">
        <v>23</v>
      </c>
      <c r="K262" s="4" t="s">
        <v>100</v>
      </c>
      <c r="L262" s="4" t="s">
        <v>434</v>
      </c>
    </row>
    <row r="263" spans="1:12">
      <c r="A263" s="2" t="s">
        <v>356</v>
      </c>
      <c r="B263" s="2" t="s">
        <v>401</v>
      </c>
      <c r="C263" s="2" t="s">
        <v>355</v>
      </c>
      <c r="D263" s="13">
        <v>2457.17</v>
      </c>
      <c r="E263" s="2" t="s">
        <v>369</v>
      </c>
      <c r="F263" s="2" t="s">
        <v>339</v>
      </c>
      <c r="G263" s="2" t="s">
        <v>100</v>
      </c>
      <c r="H263" s="2" t="s">
        <v>408</v>
      </c>
      <c r="I263" s="2" t="s">
        <v>409</v>
      </c>
      <c r="J263" s="2" t="s">
        <v>23</v>
      </c>
      <c r="K263" s="4" t="s">
        <v>100</v>
      </c>
      <c r="L263" s="4" t="s">
        <v>434</v>
      </c>
    </row>
    <row r="264" spans="1:12">
      <c r="A264" s="3" t="s">
        <v>356</v>
      </c>
      <c r="B264" s="3" t="s">
        <v>402</v>
      </c>
      <c r="C264" s="3" t="s">
        <v>355</v>
      </c>
      <c r="D264" s="6">
        <v>2016.88</v>
      </c>
      <c r="E264" s="3" t="s">
        <v>369</v>
      </c>
      <c r="F264" s="3" t="s">
        <v>339</v>
      </c>
      <c r="G264" s="4" t="s">
        <v>100</v>
      </c>
      <c r="H264" s="4" t="s">
        <v>408</v>
      </c>
      <c r="I264" s="3" t="s">
        <v>409</v>
      </c>
      <c r="J264" s="3" t="s">
        <v>23</v>
      </c>
      <c r="K264" s="4" t="s">
        <v>100</v>
      </c>
      <c r="L264" s="4" t="s">
        <v>434</v>
      </c>
    </row>
    <row r="265" spans="1:12">
      <c r="A265" s="3" t="s">
        <v>356</v>
      </c>
      <c r="B265" s="3" t="s">
        <v>403</v>
      </c>
      <c r="C265" s="3" t="s">
        <v>355</v>
      </c>
      <c r="D265" s="6">
        <v>9660.5300000000007</v>
      </c>
      <c r="E265" s="3" t="s">
        <v>369</v>
      </c>
      <c r="F265" s="3" t="s">
        <v>339</v>
      </c>
      <c r="G265" s="4" t="s">
        <v>100</v>
      </c>
      <c r="H265" s="4" t="s">
        <v>408</v>
      </c>
      <c r="I265" s="3" t="s">
        <v>409</v>
      </c>
      <c r="J265" s="3" t="s">
        <v>23</v>
      </c>
      <c r="K265" s="4" t="s">
        <v>100</v>
      </c>
      <c r="L265" s="4" t="s">
        <v>434</v>
      </c>
    </row>
    <row r="266" spans="1:12">
      <c r="A266" s="21" t="s">
        <v>356</v>
      </c>
      <c r="B266" s="21" t="s">
        <v>551</v>
      </c>
      <c r="C266" s="21" t="s">
        <v>416</v>
      </c>
      <c r="D266" s="22">
        <v>4710.9799999999996</v>
      </c>
      <c r="E266" s="21" t="s">
        <v>369</v>
      </c>
      <c r="F266" s="21" t="s">
        <v>339</v>
      </c>
      <c r="G266" s="23" t="s">
        <v>100</v>
      </c>
      <c r="H266" s="23" t="s">
        <v>408</v>
      </c>
      <c r="I266" s="21" t="s">
        <v>409</v>
      </c>
      <c r="J266" s="21" t="s">
        <v>23</v>
      </c>
      <c r="K266" s="4" t="s">
        <v>100</v>
      </c>
      <c r="L266" s="4" t="s">
        <v>434</v>
      </c>
    </row>
    <row r="267" spans="1:12">
      <c r="A267" s="3" t="s">
        <v>358</v>
      </c>
      <c r="B267" s="3" t="s">
        <v>400</v>
      </c>
      <c r="C267" s="3" t="s">
        <v>355</v>
      </c>
      <c r="D267" s="6">
        <v>319.08</v>
      </c>
      <c r="E267" s="3" t="s">
        <v>369</v>
      </c>
      <c r="F267" s="3" t="s">
        <v>339</v>
      </c>
      <c r="G267" s="4" t="s">
        <v>100</v>
      </c>
      <c r="H267" s="4" t="s">
        <v>408</v>
      </c>
      <c r="I267" s="3" t="s">
        <v>409</v>
      </c>
      <c r="J267" s="3" t="s">
        <v>23</v>
      </c>
      <c r="K267" s="4" t="s">
        <v>100</v>
      </c>
      <c r="L267" s="4" t="s">
        <v>434</v>
      </c>
    </row>
    <row r="268" spans="1:12">
      <c r="A268" s="3" t="s">
        <v>358</v>
      </c>
      <c r="B268" s="3" t="s">
        <v>401</v>
      </c>
      <c r="C268" s="3" t="s">
        <v>355</v>
      </c>
      <c r="D268" s="6">
        <v>245.08</v>
      </c>
      <c r="E268" s="3" t="s">
        <v>369</v>
      </c>
      <c r="F268" s="3" t="s">
        <v>339</v>
      </c>
      <c r="G268" s="4" t="s">
        <v>100</v>
      </c>
      <c r="H268" s="4" t="s">
        <v>408</v>
      </c>
      <c r="I268" s="3" t="s">
        <v>409</v>
      </c>
      <c r="J268" s="3" t="s">
        <v>23</v>
      </c>
      <c r="K268" s="4" t="s">
        <v>100</v>
      </c>
      <c r="L268" s="4" t="s">
        <v>434</v>
      </c>
    </row>
    <row r="269" spans="1:12">
      <c r="A269" s="2" t="s">
        <v>358</v>
      </c>
      <c r="B269" s="2" t="s">
        <v>402</v>
      </c>
      <c r="C269" s="2" t="s">
        <v>355</v>
      </c>
      <c r="D269" s="13">
        <v>177.18</v>
      </c>
      <c r="E269" s="2" t="s">
        <v>369</v>
      </c>
      <c r="F269" s="2" t="s">
        <v>339</v>
      </c>
      <c r="G269" s="2" t="s">
        <v>100</v>
      </c>
      <c r="H269" s="2" t="s">
        <v>408</v>
      </c>
      <c r="I269" s="2" t="s">
        <v>409</v>
      </c>
      <c r="J269" s="2" t="s">
        <v>23</v>
      </c>
      <c r="K269" s="4" t="s">
        <v>100</v>
      </c>
      <c r="L269" s="4" t="s">
        <v>434</v>
      </c>
    </row>
    <row r="270" spans="1:12">
      <c r="A270" s="3" t="s">
        <v>358</v>
      </c>
      <c r="B270" s="3" t="s">
        <v>403</v>
      </c>
      <c r="C270" s="3" t="s">
        <v>355</v>
      </c>
      <c r="D270" s="6">
        <v>1555.52</v>
      </c>
      <c r="E270" s="3" t="s">
        <v>369</v>
      </c>
      <c r="F270" s="3" t="s">
        <v>339</v>
      </c>
      <c r="G270" s="4" t="s">
        <v>100</v>
      </c>
      <c r="H270" s="4" t="s">
        <v>408</v>
      </c>
      <c r="I270" s="3" t="s">
        <v>409</v>
      </c>
      <c r="J270" s="3" t="s">
        <v>23</v>
      </c>
      <c r="K270" s="4" t="s">
        <v>100</v>
      </c>
      <c r="L270" s="4" t="s">
        <v>434</v>
      </c>
    </row>
    <row r="271" spans="1:12">
      <c r="A271" s="21" t="s">
        <v>358</v>
      </c>
      <c r="B271" s="21" t="s">
        <v>551</v>
      </c>
      <c r="C271" s="21" t="s">
        <v>416</v>
      </c>
      <c r="D271" s="22">
        <v>498.33</v>
      </c>
      <c r="E271" s="21" t="s">
        <v>369</v>
      </c>
      <c r="F271" s="21" t="s">
        <v>339</v>
      </c>
      <c r="G271" s="23" t="s">
        <v>100</v>
      </c>
      <c r="H271" s="23" t="s">
        <v>408</v>
      </c>
      <c r="I271" s="21" t="s">
        <v>409</v>
      </c>
      <c r="J271" s="21" t="s">
        <v>23</v>
      </c>
      <c r="K271" s="4" t="s">
        <v>100</v>
      </c>
      <c r="L271" s="4" t="s">
        <v>434</v>
      </c>
    </row>
    <row r="272" spans="1:12">
      <c r="A272" s="2" t="s">
        <v>359</v>
      </c>
      <c r="B272" s="2" t="s">
        <v>401</v>
      </c>
      <c r="C272" s="2" t="s">
        <v>355</v>
      </c>
      <c r="D272" s="13">
        <v>16.54</v>
      </c>
      <c r="E272" s="2" t="s">
        <v>369</v>
      </c>
      <c r="F272" s="2" t="s">
        <v>339</v>
      </c>
      <c r="G272" s="2" t="s">
        <v>100</v>
      </c>
      <c r="H272" s="2" t="s">
        <v>408</v>
      </c>
      <c r="I272" s="2" t="s">
        <v>409</v>
      </c>
      <c r="J272" s="2" t="s">
        <v>23</v>
      </c>
      <c r="K272" s="4" t="s">
        <v>100</v>
      </c>
      <c r="L272" s="4" t="s">
        <v>434</v>
      </c>
    </row>
    <row r="273" spans="1:12">
      <c r="A273" s="21" t="s">
        <v>359</v>
      </c>
      <c r="B273" s="21" t="s">
        <v>551</v>
      </c>
      <c r="C273" s="21" t="s">
        <v>416</v>
      </c>
      <c r="D273" s="22">
        <v>69.709999999999994</v>
      </c>
      <c r="E273" s="21" t="s">
        <v>369</v>
      </c>
      <c r="F273" s="21" t="s">
        <v>339</v>
      </c>
      <c r="G273" s="23" t="s">
        <v>100</v>
      </c>
      <c r="H273" s="23" t="s">
        <v>408</v>
      </c>
      <c r="I273" s="21" t="s">
        <v>409</v>
      </c>
      <c r="J273" s="21" t="s">
        <v>23</v>
      </c>
      <c r="K273" s="4" t="s">
        <v>100</v>
      </c>
      <c r="L273" s="4" t="s">
        <v>434</v>
      </c>
    </row>
    <row r="274" spans="1:12">
      <c r="A274" s="3" t="s">
        <v>25</v>
      </c>
      <c r="B274" s="3" t="s">
        <v>26</v>
      </c>
      <c r="C274" s="3" t="s">
        <v>355</v>
      </c>
      <c r="D274" s="6">
        <v>-1632737.65</v>
      </c>
      <c r="E274" s="3" t="s">
        <v>372</v>
      </c>
      <c r="F274" s="3" t="s">
        <v>339</v>
      </c>
      <c r="G274" s="4" t="s">
        <v>107</v>
      </c>
      <c r="H274" s="4" t="s">
        <v>410</v>
      </c>
      <c r="I274" s="3" t="s">
        <v>411</v>
      </c>
      <c r="J274" s="3" t="s">
        <v>23</v>
      </c>
      <c r="K274" s="4" t="s">
        <v>107</v>
      </c>
      <c r="L274" s="4" t="s">
        <v>395</v>
      </c>
    </row>
    <row r="275" spans="1:12">
      <c r="A275" s="3" t="s">
        <v>356</v>
      </c>
      <c r="B275" s="3" t="s">
        <v>400</v>
      </c>
      <c r="C275" s="3" t="s">
        <v>355</v>
      </c>
      <c r="D275" s="6">
        <v>2785.75</v>
      </c>
      <c r="E275" s="3" t="s">
        <v>372</v>
      </c>
      <c r="F275" s="3" t="s">
        <v>339</v>
      </c>
      <c r="G275" s="4" t="s">
        <v>107</v>
      </c>
      <c r="H275" s="4" t="s">
        <v>410</v>
      </c>
      <c r="I275" s="3" t="s">
        <v>411</v>
      </c>
      <c r="J275" s="3" t="s">
        <v>23</v>
      </c>
      <c r="K275" s="4" t="s">
        <v>107</v>
      </c>
      <c r="L275" s="4" t="s">
        <v>395</v>
      </c>
    </row>
    <row r="276" spans="1:12">
      <c r="A276" s="3" t="s">
        <v>356</v>
      </c>
      <c r="B276" s="3" t="s">
        <v>401</v>
      </c>
      <c r="C276" s="3" t="s">
        <v>355</v>
      </c>
      <c r="D276" s="6">
        <v>1895.25</v>
      </c>
      <c r="E276" s="3" t="s">
        <v>372</v>
      </c>
      <c r="F276" s="3" t="s">
        <v>339</v>
      </c>
      <c r="G276" s="4" t="s">
        <v>107</v>
      </c>
      <c r="H276" s="4" t="s">
        <v>410</v>
      </c>
      <c r="I276" s="3" t="s">
        <v>411</v>
      </c>
      <c r="J276" s="3" t="s">
        <v>23</v>
      </c>
      <c r="K276" s="4" t="s">
        <v>107</v>
      </c>
      <c r="L276" s="4" t="s">
        <v>395</v>
      </c>
    </row>
    <row r="277" spans="1:12">
      <c r="A277" s="3" t="s">
        <v>356</v>
      </c>
      <c r="B277" s="3" t="s">
        <v>402</v>
      </c>
      <c r="C277" s="3" t="s">
        <v>355</v>
      </c>
      <c r="D277" s="6">
        <v>1806.46</v>
      </c>
      <c r="E277" s="3" t="s">
        <v>372</v>
      </c>
      <c r="F277" s="3" t="s">
        <v>339</v>
      </c>
      <c r="G277" s="4" t="s">
        <v>107</v>
      </c>
      <c r="H277" s="4" t="s">
        <v>410</v>
      </c>
      <c r="I277" s="3" t="s">
        <v>411</v>
      </c>
      <c r="J277" s="3" t="s">
        <v>23</v>
      </c>
      <c r="K277" s="4" t="s">
        <v>107</v>
      </c>
      <c r="L277" s="4" t="s">
        <v>395</v>
      </c>
    </row>
    <row r="278" spans="1:12">
      <c r="A278" s="3" t="s">
        <v>356</v>
      </c>
      <c r="B278" s="3" t="s">
        <v>403</v>
      </c>
      <c r="C278" s="3" t="s">
        <v>355</v>
      </c>
      <c r="D278" s="6">
        <v>8409.5400000000009</v>
      </c>
      <c r="E278" s="3" t="s">
        <v>372</v>
      </c>
      <c r="F278" s="3" t="s">
        <v>339</v>
      </c>
      <c r="G278" s="4" t="s">
        <v>107</v>
      </c>
      <c r="H278" s="4" t="s">
        <v>410</v>
      </c>
      <c r="I278" s="3" t="s">
        <v>411</v>
      </c>
      <c r="J278" s="3" t="s">
        <v>23</v>
      </c>
      <c r="K278" s="4" t="s">
        <v>107</v>
      </c>
      <c r="L278" s="4" t="s">
        <v>395</v>
      </c>
    </row>
    <row r="279" spans="1:12">
      <c r="A279" s="21" t="s">
        <v>356</v>
      </c>
      <c r="B279" s="21" t="s">
        <v>551</v>
      </c>
      <c r="C279" s="21" t="s">
        <v>416</v>
      </c>
      <c r="D279" s="22">
        <v>7316.66</v>
      </c>
      <c r="E279" s="21" t="s">
        <v>372</v>
      </c>
      <c r="F279" s="21" t="s">
        <v>339</v>
      </c>
      <c r="G279" s="23" t="s">
        <v>107</v>
      </c>
      <c r="H279" s="23" t="s">
        <v>410</v>
      </c>
      <c r="I279" s="21" t="s">
        <v>411</v>
      </c>
      <c r="J279" s="21" t="s">
        <v>23</v>
      </c>
      <c r="K279" s="4" t="s">
        <v>107</v>
      </c>
      <c r="L279" s="4" t="s">
        <v>395</v>
      </c>
    </row>
    <row r="280" spans="1:12">
      <c r="A280" s="3" t="s">
        <v>358</v>
      </c>
      <c r="B280" s="3" t="s">
        <v>400</v>
      </c>
      <c r="C280" s="3" t="s">
        <v>355</v>
      </c>
      <c r="D280" s="6">
        <v>319.08</v>
      </c>
      <c r="E280" s="3" t="s">
        <v>372</v>
      </c>
      <c r="F280" s="3" t="s">
        <v>339</v>
      </c>
      <c r="G280" s="4" t="s">
        <v>107</v>
      </c>
      <c r="H280" s="4" t="s">
        <v>410</v>
      </c>
      <c r="I280" s="3" t="s">
        <v>411</v>
      </c>
      <c r="J280" s="3" t="s">
        <v>23</v>
      </c>
      <c r="K280" s="4" t="s">
        <v>107</v>
      </c>
      <c r="L280" s="4" t="s">
        <v>395</v>
      </c>
    </row>
    <row r="281" spans="1:12">
      <c r="A281" s="3" t="s">
        <v>358</v>
      </c>
      <c r="B281" s="3" t="s">
        <v>401</v>
      </c>
      <c r="C281" s="3" t="s">
        <v>355</v>
      </c>
      <c r="D281" s="6">
        <v>218.36</v>
      </c>
      <c r="E281" s="3" t="s">
        <v>372</v>
      </c>
      <c r="F281" s="3" t="s">
        <v>339</v>
      </c>
      <c r="G281" s="4" t="s">
        <v>107</v>
      </c>
      <c r="H281" s="4" t="s">
        <v>410</v>
      </c>
      <c r="I281" s="3" t="s">
        <v>411</v>
      </c>
      <c r="J281" s="3" t="s">
        <v>23</v>
      </c>
      <c r="K281" s="4" t="s">
        <v>107</v>
      </c>
      <c r="L281" s="4" t="s">
        <v>395</v>
      </c>
    </row>
    <row r="282" spans="1:12">
      <c r="A282" s="3" t="s">
        <v>358</v>
      </c>
      <c r="B282" s="3" t="s">
        <v>402</v>
      </c>
      <c r="C282" s="3" t="s">
        <v>355</v>
      </c>
      <c r="D282" s="6">
        <v>164</v>
      </c>
      <c r="E282" s="3" t="s">
        <v>372</v>
      </c>
      <c r="F282" s="3" t="s">
        <v>339</v>
      </c>
      <c r="G282" s="4" t="s">
        <v>107</v>
      </c>
      <c r="H282" s="4" t="s">
        <v>410</v>
      </c>
      <c r="I282" s="3" t="s">
        <v>411</v>
      </c>
      <c r="J282" s="3" t="s">
        <v>23</v>
      </c>
      <c r="K282" s="4" t="s">
        <v>107</v>
      </c>
      <c r="L282" s="4" t="s">
        <v>395</v>
      </c>
    </row>
    <row r="283" spans="1:12">
      <c r="A283" s="3" t="s">
        <v>358</v>
      </c>
      <c r="B283" s="3" t="s">
        <v>403</v>
      </c>
      <c r="C283" s="3" t="s">
        <v>355</v>
      </c>
      <c r="D283" s="6">
        <v>1311.32</v>
      </c>
      <c r="E283" s="3" t="s">
        <v>372</v>
      </c>
      <c r="F283" s="3" t="s">
        <v>339</v>
      </c>
      <c r="G283" s="4" t="s">
        <v>107</v>
      </c>
      <c r="H283" s="4" t="s">
        <v>410</v>
      </c>
      <c r="I283" s="3" t="s">
        <v>411</v>
      </c>
      <c r="J283" s="3" t="s">
        <v>23</v>
      </c>
      <c r="K283" s="4" t="s">
        <v>107</v>
      </c>
      <c r="L283" s="4" t="s">
        <v>395</v>
      </c>
    </row>
    <row r="284" spans="1:12">
      <c r="A284" s="21" t="s">
        <v>358</v>
      </c>
      <c r="B284" s="21" t="s">
        <v>551</v>
      </c>
      <c r="C284" s="21" t="s">
        <v>416</v>
      </c>
      <c r="D284" s="22">
        <v>782.43</v>
      </c>
      <c r="E284" s="21" t="s">
        <v>372</v>
      </c>
      <c r="F284" s="21" t="s">
        <v>339</v>
      </c>
      <c r="G284" s="23" t="s">
        <v>107</v>
      </c>
      <c r="H284" s="23" t="s">
        <v>410</v>
      </c>
      <c r="I284" s="21" t="s">
        <v>411</v>
      </c>
      <c r="J284" s="21" t="s">
        <v>23</v>
      </c>
      <c r="K284" s="4" t="s">
        <v>107</v>
      </c>
      <c r="L284" s="4" t="s">
        <v>395</v>
      </c>
    </row>
    <row r="285" spans="1:12">
      <c r="A285" s="2" t="s">
        <v>359</v>
      </c>
      <c r="B285" s="2" t="s">
        <v>401</v>
      </c>
      <c r="C285" s="2" t="s">
        <v>355</v>
      </c>
      <c r="D285" s="13">
        <v>24.54</v>
      </c>
      <c r="E285" s="2" t="s">
        <v>372</v>
      </c>
      <c r="F285" s="2" t="s">
        <v>339</v>
      </c>
      <c r="G285" s="2" t="s">
        <v>107</v>
      </c>
      <c r="H285" s="2" t="s">
        <v>410</v>
      </c>
      <c r="I285" s="2" t="s">
        <v>411</v>
      </c>
      <c r="J285" s="2" t="s">
        <v>23</v>
      </c>
      <c r="K285" s="4" t="s">
        <v>107</v>
      </c>
      <c r="L285" s="4" t="s">
        <v>395</v>
      </c>
    </row>
    <row r="286" spans="1:12">
      <c r="A286" s="21" t="s">
        <v>359</v>
      </c>
      <c r="B286" s="21" t="s">
        <v>551</v>
      </c>
      <c r="C286" s="21" t="s">
        <v>416</v>
      </c>
      <c r="D286" s="22">
        <v>61.13</v>
      </c>
      <c r="E286" s="21" t="s">
        <v>372</v>
      </c>
      <c r="F286" s="21" t="s">
        <v>339</v>
      </c>
      <c r="G286" s="23" t="s">
        <v>107</v>
      </c>
      <c r="H286" s="23" t="s">
        <v>410</v>
      </c>
      <c r="I286" s="21" t="s">
        <v>411</v>
      </c>
      <c r="J286" s="21" t="s">
        <v>23</v>
      </c>
      <c r="K286" s="4" t="s">
        <v>107</v>
      </c>
      <c r="L286" s="4" t="s">
        <v>395</v>
      </c>
    </row>
    <row r="287" spans="1:12">
      <c r="A287" s="2" t="s">
        <v>25</v>
      </c>
      <c r="B287" s="2" t="s">
        <v>26</v>
      </c>
      <c r="C287" s="2" t="s">
        <v>355</v>
      </c>
      <c r="D287" s="13">
        <v>-1632479.85</v>
      </c>
      <c r="E287" s="2" t="s">
        <v>412</v>
      </c>
      <c r="F287" s="2" t="s">
        <v>339</v>
      </c>
      <c r="G287" s="2" t="s">
        <v>114</v>
      </c>
      <c r="H287" s="2" t="s">
        <v>114</v>
      </c>
      <c r="I287" s="2" t="s">
        <v>413</v>
      </c>
      <c r="J287" s="2" t="s">
        <v>23</v>
      </c>
      <c r="K287" s="4" t="s">
        <v>475</v>
      </c>
      <c r="L287" s="4" t="s">
        <v>508</v>
      </c>
    </row>
    <row r="288" spans="1:12">
      <c r="A288" s="3" t="s">
        <v>356</v>
      </c>
      <c r="B288" s="3" t="s">
        <v>400</v>
      </c>
      <c r="C288" s="3" t="s">
        <v>355</v>
      </c>
      <c r="D288" s="6">
        <v>2728.39</v>
      </c>
      <c r="E288" s="3" t="s">
        <v>412</v>
      </c>
      <c r="F288" s="3" t="s">
        <v>339</v>
      </c>
      <c r="G288" s="4" t="s">
        <v>114</v>
      </c>
      <c r="H288" s="4" t="s">
        <v>114</v>
      </c>
      <c r="I288" s="3" t="s">
        <v>413</v>
      </c>
      <c r="J288" s="3" t="s">
        <v>23</v>
      </c>
      <c r="K288" s="4" t="s">
        <v>475</v>
      </c>
      <c r="L288" s="4" t="s">
        <v>508</v>
      </c>
    </row>
    <row r="289" spans="1:12">
      <c r="A289" s="2" t="s">
        <v>356</v>
      </c>
      <c r="B289" s="2" t="s">
        <v>401</v>
      </c>
      <c r="C289" s="2" t="s">
        <v>355</v>
      </c>
      <c r="D289" s="13">
        <v>1972.97</v>
      </c>
      <c r="E289" s="2" t="s">
        <v>412</v>
      </c>
      <c r="F289" s="2" t="s">
        <v>339</v>
      </c>
      <c r="G289" s="2" t="s">
        <v>114</v>
      </c>
      <c r="H289" s="2" t="s">
        <v>114</v>
      </c>
      <c r="I289" s="2" t="s">
        <v>413</v>
      </c>
      <c r="J289" s="2" t="s">
        <v>23</v>
      </c>
      <c r="K289" s="4" t="s">
        <v>475</v>
      </c>
      <c r="L289" s="4" t="s">
        <v>508</v>
      </c>
    </row>
    <row r="290" spans="1:12">
      <c r="A290" s="3" t="s">
        <v>356</v>
      </c>
      <c r="B290" s="3" t="s">
        <v>402</v>
      </c>
      <c r="C290" s="3" t="s">
        <v>355</v>
      </c>
      <c r="D290" s="6">
        <v>1823.53</v>
      </c>
      <c r="E290" s="3" t="s">
        <v>412</v>
      </c>
      <c r="F290" s="3" t="s">
        <v>339</v>
      </c>
      <c r="G290" s="4" t="s">
        <v>114</v>
      </c>
      <c r="H290" s="4" t="s">
        <v>114</v>
      </c>
      <c r="I290" s="3" t="s">
        <v>413</v>
      </c>
      <c r="J290" s="3" t="s">
        <v>23</v>
      </c>
      <c r="K290" s="4" t="s">
        <v>475</v>
      </c>
      <c r="L290" s="4" t="s">
        <v>508</v>
      </c>
    </row>
    <row r="291" spans="1:12">
      <c r="A291" s="3" t="s">
        <v>356</v>
      </c>
      <c r="B291" s="3" t="s">
        <v>403</v>
      </c>
      <c r="C291" s="3" t="s">
        <v>355</v>
      </c>
      <c r="D291" s="6">
        <v>8643.11</v>
      </c>
      <c r="E291" s="3" t="s">
        <v>412</v>
      </c>
      <c r="F291" s="3" t="s">
        <v>339</v>
      </c>
      <c r="G291" s="4" t="s">
        <v>114</v>
      </c>
      <c r="H291" s="4" t="s">
        <v>114</v>
      </c>
      <c r="I291" s="3" t="s">
        <v>413</v>
      </c>
      <c r="J291" s="3" t="s">
        <v>23</v>
      </c>
      <c r="K291" s="4" t="s">
        <v>475</v>
      </c>
      <c r="L291" s="4" t="s">
        <v>508</v>
      </c>
    </row>
    <row r="292" spans="1:12">
      <c r="A292" s="21" t="s">
        <v>356</v>
      </c>
      <c r="B292" s="21" t="s">
        <v>551</v>
      </c>
      <c r="C292" s="21" t="s">
        <v>416</v>
      </c>
      <c r="D292" s="22">
        <v>7324.16</v>
      </c>
      <c r="E292" s="21" t="s">
        <v>412</v>
      </c>
      <c r="F292" s="21" t="s">
        <v>339</v>
      </c>
      <c r="G292" s="23" t="s">
        <v>114</v>
      </c>
      <c r="H292" s="23" t="s">
        <v>114</v>
      </c>
      <c r="I292" s="21" t="s">
        <v>413</v>
      </c>
      <c r="J292" s="21" t="s">
        <v>23</v>
      </c>
      <c r="K292" s="4" t="s">
        <v>475</v>
      </c>
      <c r="L292" s="4" t="s">
        <v>508</v>
      </c>
    </row>
    <row r="293" spans="1:12">
      <c r="A293" s="3" t="s">
        <v>358</v>
      </c>
      <c r="B293" s="3" t="s">
        <v>400</v>
      </c>
      <c r="C293" s="3" t="s">
        <v>355</v>
      </c>
      <c r="D293" s="6">
        <v>319.08</v>
      </c>
      <c r="E293" s="3" t="s">
        <v>412</v>
      </c>
      <c r="F293" s="3" t="s">
        <v>339</v>
      </c>
      <c r="G293" s="4" t="s">
        <v>114</v>
      </c>
      <c r="H293" s="4" t="s">
        <v>114</v>
      </c>
      <c r="I293" s="3" t="s">
        <v>413</v>
      </c>
      <c r="J293" s="3" t="s">
        <v>23</v>
      </c>
      <c r="K293" s="4" t="s">
        <v>475</v>
      </c>
      <c r="L293" s="4" t="s">
        <v>508</v>
      </c>
    </row>
    <row r="294" spans="1:12">
      <c r="A294" s="3" t="s">
        <v>358</v>
      </c>
      <c r="B294" s="3" t="s">
        <v>401</v>
      </c>
      <c r="C294" s="3" t="s">
        <v>355</v>
      </c>
      <c r="D294" s="6">
        <v>218.36</v>
      </c>
      <c r="E294" s="3" t="s">
        <v>412</v>
      </c>
      <c r="F294" s="3" t="s">
        <v>339</v>
      </c>
      <c r="G294" s="4" t="s">
        <v>114</v>
      </c>
      <c r="H294" s="4" t="s">
        <v>114</v>
      </c>
      <c r="I294" s="3" t="s">
        <v>413</v>
      </c>
      <c r="J294" s="3" t="s">
        <v>23</v>
      </c>
      <c r="K294" s="4" t="s">
        <v>475</v>
      </c>
      <c r="L294" s="4" t="s">
        <v>508</v>
      </c>
    </row>
    <row r="295" spans="1:12">
      <c r="A295" s="2" t="s">
        <v>358</v>
      </c>
      <c r="B295" s="2" t="s">
        <v>402</v>
      </c>
      <c r="C295" s="2" t="s">
        <v>355</v>
      </c>
      <c r="D295" s="13">
        <v>164</v>
      </c>
      <c r="E295" s="2" t="s">
        <v>412</v>
      </c>
      <c r="F295" s="2" t="s">
        <v>339</v>
      </c>
      <c r="G295" s="2" t="s">
        <v>114</v>
      </c>
      <c r="H295" s="2" t="s">
        <v>114</v>
      </c>
      <c r="I295" s="2" t="s">
        <v>413</v>
      </c>
      <c r="J295" s="2" t="s">
        <v>23</v>
      </c>
      <c r="K295" s="4" t="s">
        <v>475</v>
      </c>
      <c r="L295" s="4" t="s">
        <v>508</v>
      </c>
    </row>
    <row r="296" spans="1:12">
      <c r="A296" s="3" t="s">
        <v>358</v>
      </c>
      <c r="B296" s="3" t="s">
        <v>403</v>
      </c>
      <c r="C296" s="3" t="s">
        <v>355</v>
      </c>
      <c r="D296" s="6">
        <v>1311.92</v>
      </c>
      <c r="E296" s="3" t="s">
        <v>412</v>
      </c>
      <c r="F296" s="3" t="s">
        <v>339</v>
      </c>
      <c r="G296" s="4" t="s">
        <v>114</v>
      </c>
      <c r="H296" s="4" t="s">
        <v>114</v>
      </c>
      <c r="I296" s="3" t="s">
        <v>413</v>
      </c>
      <c r="J296" s="3" t="s">
        <v>23</v>
      </c>
      <c r="K296" s="4" t="s">
        <v>475</v>
      </c>
      <c r="L296" s="4" t="s">
        <v>508</v>
      </c>
    </row>
    <row r="297" spans="1:12">
      <c r="A297" s="21" t="s">
        <v>358</v>
      </c>
      <c r="B297" s="21" t="s">
        <v>551</v>
      </c>
      <c r="C297" s="21" t="s">
        <v>416</v>
      </c>
      <c r="D297" s="22">
        <v>784.62</v>
      </c>
      <c r="E297" s="21" t="s">
        <v>412</v>
      </c>
      <c r="F297" s="21" t="s">
        <v>339</v>
      </c>
      <c r="G297" s="23" t="s">
        <v>114</v>
      </c>
      <c r="H297" s="23" t="s">
        <v>114</v>
      </c>
      <c r="I297" s="21" t="s">
        <v>413</v>
      </c>
      <c r="J297" s="21" t="s">
        <v>23</v>
      </c>
      <c r="K297" s="4" t="s">
        <v>475</v>
      </c>
      <c r="L297" s="4" t="s">
        <v>508</v>
      </c>
    </row>
    <row r="298" spans="1:12">
      <c r="A298" s="3" t="s">
        <v>359</v>
      </c>
      <c r="B298" s="3" t="s">
        <v>401</v>
      </c>
      <c r="C298" s="3" t="s">
        <v>355</v>
      </c>
      <c r="D298" s="6">
        <v>24.54</v>
      </c>
      <c r="E298" s="3" t="s">
        <v>412</v>
      </c>
      <c r="F298" s="3" t="s">
        <v>339</v>
      </c>
      <c r="G298" s="4" t="s">
        <v>114</v>
      </c>
      <c r="H298" s="4" t="s">
        <v>114</v>
      </c>
      <c r="I298" s="3" t="s">
        <v>413</v>
      </c>
      <c r="J298" s="3" t="s">
        <v>23</v>
      </c>
      <c r="K298" s="4" t="s">
        <v>475</v>
      </c>
      <c r="L298" s="4" t="s">
        <v>508</v>
      </c>
    </row>
    <row r="299" spans="1:12">
      <c r="A299" s="21" t="s">
        <v>359</v>
      </c>
      <c r="B299" s="21" t="s">
        <v>551</v>
      </c>
      <c r="C299" s="21" t="s">
        <v>416</v>
      </c>
      <c r="D299" s="22">
        <v>61.13</v>
      </c>
      <c r="E299" s="21" t="s">
        <v>412</v>
      </c>
      <c r="F299" s="21" t="s">
        <v>339</v>
      </c>
      <c r="G299" s="23" t="s">
        <v>114</v>
      </c>
      <c r="H299" s="23" t="s">
        <v>114</v>
      </c>
      <c r="I299" s="21" t="s">
        <v>413</v>
      </c>
      <c r="J299" s="21" t="s">
        <v>23</v>
      </c>
      <c r="K299" s="4" t="s">
        <v>475</v>
      </c>
      <c r="L299" s="4" t="s">
        <v>508</v>
      </c>
    </row>
    <row r="300" spans="1:12">
      <c r="A300" s="3" t="s">
        <v>25</v>
      </c>
      <c r="B300" s="3" t="s">
        <v>26</v>
      </c>
      <c r="C300" s="3" t="s">
        <v>355</v>
      </c>
      <c r="D300" s="6">
        <v>-1627935.66</v>
      </c>
      <c r="E300" s="3" t="s">
        <v>864</v>
      </c>
      <c r="F300" s="3" t="s">
        <v>339</v>
      </c>
      <c r="G300" s="4" t="s">
        <v>598</v>
      </c>
      <c r="H300" s="4" t="s">
        <v>903</v>
      </c>
      <c r="I300" s="3" t="s">
        <v>904</v>
      </c>
      <c r="J300" s="3" t="s">
        <v>23</v>
      </c>
      <c r="K300" s="4" t="s">
        <v>598</v>
      </c>
      <c r="L300" s="4" t="s">
        <v>604</v>
      </c>
    </row>
    <row r="301" spans="1:12">
      <c r="A301" s="3" t="s">
        <v>356</v>
      </c>
      <c r="B301" s="3" t="s">
        <v>400</v>
      </c>
      <c r="C301" s="3" t="s">
        <v>355</v>
      </c>
      <c r="D301" s="6">
        <v>2741.97</v>
      </c>
      <c r="E301" s="3" t="s">
        <v>864</v>
      </c>
      <c r="F301" s="3" t="s">
        <v>339</v>
      </c>
      <c r="G301" s="4" t="s">
        <v>598</v>
      </c>
      <c r="H301" s="4" t="s">
        <v>903</v>
      </c>
      <c r="I301" s="3" t="s">
        <v>904</v>
      </c>
      <c r="J301" s="3" t="s">
        <v>23</v>
      </c>
      <c r="K301" s="4" t="s">
        <v>598</v>
      </c>
      <c r="L301" s="4" t="s">
        <v>604</v>
      </c>
    </row>
    <row r="302" spans="1:12">
      <c r="A302" s="3" t="s">
        <v>356</v>
      </c>
      <c r="B302" s="3" t="s">
        <v>401</v>
      </c>
      <c r="C302" s="3" t="s">
        <v>355</v>
      </c>
      <c r="D302" s="6">
        <v>1989.13</v>
      </c>
      <c r="E302" s="3" t="s">
        <v>864</v>
      </c>
      <c r="F302" s="3" t="s">
        <v>339</v>
      </c>
      <c r="G302" s="4" t="s">
        <v>598</v>
      </c>
      <c r="H302" s="4" t="s">
        <v>903</v>
      </c>
      <c r="I302" s="3" t="s">
        <v>904</v>
      </c>
      <c r="J302" s="3" t="s">
        <v>23</v>
      </c>
      <c r="K302" s="4" t="s">
        <v>598</v>
      </c>
      <c r="L302" s="4" t="s">
        <v>604</v>
      </c>
    </row>
    <row r="303" spans="1:12">
      <c r="A303" s="2" t="s">
        <v>356</v>
      </c>
      <c r="B303" s="2" t="s">
        <v>402</v>
      </c>
      <c r="C303" s="2" t="s">
        <v>355</v>
      </c>
      <c r="D303" s="13">
        <v>1828.34</v>
      </c>
      <c r="E303" s="2" t="s">
        <v>864</v>
      </c>
      <c r="F303" s="2" t="s">
        <v>339</v>
      </c>
      <c r="G303" s="2" t="s">
        <v>598</v>
      </c>
      <c r="H303" s="2" t="s">
        <v>903</v>
      </c>
      <c r="I303" s="2" t="s">
        <v>904</v>
      </c>
      <c r="J303" s="2" t="s">
        <v>23</v>
      </c>
      <c r="K303" s="4" t="s">
        <v>598</v>
      </c>
      <c r="L303" s="4" t="s">
        <v>604</v>
      </c>
    </row>
    <row r="304" spans="1:12">
      <c r="A304" s="3" t="s">
        <v>356</v>
      </c>
      <c r="B304" s="3" t="s">
        <v>403</v>
      </c>
      <c r="C304" s="3" t="s">
        <v>355</v>
      </c>
      <c r="D304" s="6">
        <v>8722.43</v>
      </c>
      <c r="E304" s="3" t="s">
        <v>864</v>
      </c>
      <c r="F304" s="3" t="s">
        <v>339</v>
      </c>
      <c r="G304" s="4" t="s">
        <v>598</v>
      </c>
      <c r="H304" s="4" t="s">
        <v>903</v>
      </c>
      <c r="I304" s="3" t="s">
        <v>904</v>
      </c>
      <c r="J304" s="3" t="s">
        <v>23</v>
      </c>
      <c r="K304" s="4" t="s">
        <v>598</v>
      </c>
      <c r="L304" s="4" t="s">
        <v>604</v>
      </c>
    </row>
    <row r="305" spans="1:12">
      <c r="A305" s="21" t="s">
        <v>356</v>
      </c>
      <c r="B305" s="21" t="s">
        <v>551</v>
      </c>
      <c r="C305" s="21" t="s">
        <v>416</v>
      </c>
      <c r="D305" s="22">
        <v>7034.77</v>
      </c>
      <c r="E305" s="21" t="s">
        <v>864</v>
      </c>
      <c r="F305" s="21" t="s">
        <v>339</v>
      </c>
      <c r="G305" s="23" t="s">
        <v>598</v>
      </c>
      <c r="H305" s="23" t="s">
        <v>903</v>
      </c>
      <c r="I305" s="21" t="s">
        <v>904</v>
      </c>
      <c r="J305" s="21" t="s">
        <v>23</v>
      </c>
      <c r="K305" s="4" t="s">
        <v>598</v>
      </c>
      <c r="L305" s="4" t="s">
        <v>604</v>
      </c>
    </row>
    <row r="306" spans="1:12">
      <c r="A306" s="2" t="s">
        <v>358</v>
      </c>
      <c r="B306" s="2" t="s">
        <v>400</v>
      </c>
      <c r="C306" s="2" t="s">
        <v>355</v>
      </c>
      <c r="D306" s="13">
        <v>319.32</v>
      </c>
      <c r="E306" s="2" t="s">
        <v>864</v>
      </c>
      <c r="F306" s="2" t="s">
        <v>339</v>
      </c>
      <c r="G306" s="2" t="s">
        <v>598</v>
      </c>
      <c r="H306" s="2" t="s">
        <v>903</v>
      </c>
      <c r="I306" s="2" t="s">
        <v>904</v>
      </c>
      <c r="J306" s="2" t="s">
        <v>23</v>
      </c>
      <c r="K306" s="4" t="s">
        <v>598</v>
      </c>
      <c r="L306" s="4" t="s">
        <v>604</v>
      </c>
    </row>
    <row r="307" spans="1:12">
      <c r="A307" s="3" t="s">
        <v>358</v>
      </c>
      <c r="B307" s="3" t="s">
        <v>401</v>
      </c>
      <c r="C307" s="3" t="s">
        <v>355</v>
      </c>
      <c r="D307" s="6">
        <v>218.36</v>
      </c>
      <c r="E307" s="3" t="s">
        <v>864</v>
      </c>
      <c r="F307" s="3" t="s">
        <v>339</v>
      </c>
      <c r="G307" s="4" t="s">
        <v>598</v>
      </c>
      <c r="H307" s="4" t="s">
        <v>903</v>
      </c>
      <c r="I307" s="3" t="s">
        <v>904</v>
      </c>
      <c r="J307" s="3" t="s">
        <v>23</v>
      </c>
      <c r="K307" s="4" t="s">
        <v>598</v>
      </c>
      <c r="L307" s="4" t="s">
        <v>604</v>
      </c>
    </row>
    <row r="308" spans="1:12">
      <c r="A308" s="3" t="s">
        <v>358</v>
      </c>
      <c r="B308" s="3" t="s">
        <v>402</v>
      </c>
      <c r="C308" s="3" t="s">
        <v>355</v>
      </c>
      <c r="D308" s="6">
        <v>164</v>
      </c>
      <c r="E308" s="3" t="s">
        <v>864</v>
      </c>
      <c r="F308" s="3" t="s">
        <v>339</v>
      </c>
      <c r="G308" s="4" t="s">
        <v>598</v>
      </c>
      <c r="H308" s="4" t="s">
        <v>903</v>
      </c>
      <c r="I308" s="3" t="s">
        <v>904</v>
      </c>
      <c r="J308" s="3" t="s">
        <v>23</v>
      </c>
      <c r="K308" s="4" t="s">
        <v>598</v>
      </c>
      <c r="L308" s="4" t="s">
        <v>604</v>
      </c>
    </row>
    <row r="309" spans="1:12">
      <c r="A309" s="3" t="s">
        <v>358</v>
      </c>
      <c r="B309" s="3" t="s">
        <v>403</v>
      </c>
      <c r="C309" s="3" t="s">
        <v>355</v>
      </c>
      <c r="D309" s="6">
        <v>1311.72</v>
      </c>
      <c r="E309" s="3" t="s">
        <v>864</v>
      </c>
      <c r="F309" s="3" t="s">
        <v>339</v>
      </c>
      <c r="G309" s="4" t="s">
        <v>598</v>
      </c>
      <c r="H309" s="4" t="s">
        <v>903</v>
      </c>
      <c r="I309" s="3" t="s">
        <v>904</v>
      </c>
      <c r="J309" s="3" t="s">
        <v>23</v>
      </c>
      <c r="K309" s="4" t="s">
        <v>598</v>
      </c>
      <c r="L309" s="4" t="s">
        <v>604</v>
      </c>
    </row>
    <row r="310" spans="1:12">
      <c r="A310" s="21" t="s">
        <v>358</v>
      </c>
      <c r="B310" s="21" t="s">
        <v>551</v>
      </c>
      <c r="C310" s="21" t="s">
        <v>416</v>
      </c>
      <c r="D310" s="22">
        <v>783.42</v>
      </c>
      <c r="E310" s="21" t="s">
        <v>864</v>
      </c>
      <c r="F310" s="21" t="s">
        <v>339</v>
      </c>
      <c r="G310" s="23" t="s">
        <v>598</v>
      </c>
      <c r="H310" s="23" t="s">
        <v>903</v>
      </c>
      <c r="I310" s="21" t="s">
        <v>904</v>
      </c>
      <c r="J310" s="21" t="s">
        <v>23</v>
      </c>
      <c r="K310" s="4" t="s">
        <v>598</v>
      </c>
      <c r="L310" s="4" t="s">
        <v>604</v>
      </c>
    </row>
    <row r="311" spans="1:12">
      <c r="A311" s="3" t="s">
        <v>359</v>
      </c>
      <c r="B311" s="3" t="s">
        <v>401</v>
      </c>
      <c r="C311" s="3" t="s">
        <v>355</v>
      </c>
      <c r="D311" s="6">
        <v>24.54</v>
      </c>
      <c r="E311" s="3" t="s">
        <v>864</v>
      </c>
      <c r="F311" s="3" t="s">
        <v>339</v>
      </c>
      <c r="G311" s="4" t="s">
        <v>598</v>
      </c>
      <c r="H311" s="4" t="s">
        <v>903</v>
      </c>
      <c r="I311" s="3" t="s">
        <v>904</v>
      </c>
      <c r="J311" s="3" t="s">
        <v>23</v>
      </c>
      <c r="K311" s="4" t="s">
        <v>598</v>
      </c>
      <c r="L311" s="4" t="s">
        <v>604</v>
      </c>
    </row>
    <row r="312" spans="1:12">
      <c r="A312" s="21" t="s">
        <v>359</v>
      </c>
      <c r="B312" s="21" t="s">
        <v>551</v>
      </c>
      <c r="C312" s="21" t="s">
        <v>416</v>
      </c>
      <c r="D312" s="22">
        <v>61.13</v>
      </c>
      <c r="E312" s="21" t="s">
        <v>864</v>
      </c>
      <c r="F312" s="21" t="s">
        <v>339</v>
      </c>
      <c r="G312" s="23" t="s">
        <v>598</v>
      </c>
      <c r="H312" s="23" t="s">
        <v>903</v>
      </c>
      <c r="I312" s="21" t="s">
        <v>904</v>
      </c>
      <c r="J312" s="21" t="s">
        <v>23</v>
      </c>
      <c r="K312" s="4" t="s">
        <v>598</v>
      </c>
      <c r="L312" s="4" t="s">
        <v>604</v>
      </c>
    </row>
    <row r="313" spans="1:12">
      <c r="A313" s="3" t="s">
        <v>25</v>
      </c>
      <c r="B313" s="3" t="s">
        <v>26</v>
      </c>
      <c r="C313" s="3" t="s">
        <v>355</v>
      </c>
      <c r="D313" s="6">
        <v>-1628252.96</v>
      </c>
      <c r="E313" s="3" t="s">
        <v>867</v>
      </c>
      <c r="F313" s="3" t="s">
        <v>339</v>
      </c>
      <c r="G313" s="4" t="s">
        <v>644</v>
      </c>
      <c r="H313" s="4" t="s">
        <v>905</v>
      </c>
      <c r="I313" s="3" t="s">
        <v>906</v>
      </c>
      <c r="J313" s="3" t="s">
        <v>23</v>
      </c>
      <c r="K313" s="4" t="s">
        <v>644</v>
      </c>
      <c r="L313" s="4" t="s">
        <v>650</v>
      </c>
    </row>
    <row r="314" spans="1:12">
      <c r="A314" s="3" t="s">
        <v>356</v>
      </c>
      <c r="B314" s="3" t="s">
        <v>400</v>
      </c>
      <c r="C314" s="3" t="s">
        <v>355</v>
      </c>
      <c r="D314" s="6">
        <v>2686.76</v>
      </c>
      <c r="E314" s="3" t="s">
        <v>867</v>
      </c>
      <c r="F314" s="3" t="s">
        <v>339</v>
      </c>
      <c r="G314" s="4" t="s">
        <v>644</v>
      </c>
      <c r="H314" s="4" t="s">
        <v>905</v>
      </c>
      <c r="I314" s="3" t="s">
        <v>906</v>
      </c>
      <c r="J314" s="3" t="s">
        <v>23</v>
      </c>
      <c r="K314" s="4" t="s">
        <v>644</v>
      </c>
      <c r="L314" s="4" t="s">
        <v>650</v>
      </c>
    </row>
    <row r="315" spans="1:12">
      <c r="A315" s="2" t="s">
        <v>356</v>
      </c>
      <c r="B315" s="2" t="s">
        <v>401</v>
      </c>
      <c r="C315" s="2" t="s">
        <v>355</v>
      </c>
      <c r="D315" s="13">
        <v>1927.26</v>
      </c>
      <c r="E315" s="2" t="s">
        <v>867</v>
      </c>
      <c r="F315" s="2" t="s">
        <v>339</v>
      </c>
      <c r="G315" s="2" t="s">
        <v>644</v>
      </c>
      <c r="H315" s="2" t="s">
        <v>905</v>
      </c>
      <c r="I315" s="2" t="s">
        <v>906</v>
      </c>
      <c r="J315" s="2" t="s">
        <v>23</v>
      </c>
      <c r="K315" s="4" t="s">
        <v>644</v>
      </c>
      <c r="L315" s="4" t="s">
        <v>650</v>
      </c>
    </row>
    <row r="316" spans="1:12">
      <c r="A316" s="3" t="s">
        <v>356</v>
      </c>
      <c r="B316" s="3" t="s">
        <v>402</v>
      </c>
      <c r="C316" s="3" t="s">
        <v>355</v>
      </c>
      <c r="D316" s="6">
        <v>1789.09</v>
      </c>
      <c r="E316" s="3" t="s">
        <v>867</v>
      </c>
      <c r="F316" s="3" t="s">
        <v>339</v>
      </c>
      <c r="G316" s="4" t="s">
        <v>644</v>
      </c>
      <c r="H316" s="4" t="s">
        <v>905</v>
      </c>
      <c r="I316" s="3" t="s">
        <v>906</v>
      </c>
      <c r="J316" s="3" t="s">
        <v>23</v>
      </c>
      <c r="K316" s="4" t="s">
        <v>644</v>
      </c>
      <c r="L316" s="4" t="s">
        <v>650</v>
      </c>
    </row>
    <row r="317" spans="1:12">
      <c r="A317" s="3" t="s">
        <v>356</v>
      </c>
      <c r="B317" s="3" t="s">
        <v>403</v>
      </c>
      <c r="C317" s="3" t="s">
        <v>355</v>
      </c>
      <c r="D317" s="6">
        <v>8511.41</v>
      </c>
      <c r="E317" s="3" t="s">
        <v>867</v>
      </c>
      <c r="F317" s="3" t="s">
        <v>339</v>
      </c>
      <c r="G317" s="4" t="s">
        <v>644</v>
      </c>
      <c r="H317" s="4" t="s">
        <v>905</v>
      </c>
      <c r="I317" s="3" t="s">
        <v>906</v>
      </c>
      <c r="J317" s="3" t="s">
        <v>23</v>
      </c>
      <c r="K317" s="4" t="s">
        <v>644</v>
      </c>
      <c r="L317" s="4" t="s">
        <v>650</v>
      </c>
    </row>
    <row r="318" spans="1:12">
      <c r="A318" s="21" t="s">
        <v>356</v>
      </c>
      <c r="B318" s="21" t="s">
        <v>551</v>
      </c>
      <c r="C318" s="21" t="s">
        <v>416</v>
      </c>
      <c r="D318" s="22">
        <v>7285.08</v>
      </c>
      <c r="E318" s="21" t="s">
        <v>867</v>
      </c>
      <c r="F318" s="21" t="s">
        <v>339</v>
      </c>
      <c r="G318" s="23" t="s">
        <v>644</v>
      </c>
      <c r="H318" s="23" t="s">
        <v>905</v>
      </c>
      <c r="I318" s="21" t="s">
        <v>906</v>
      </c>
      <c r="J318" s="21" t="s">
        <v>23</v>
      </c>
      <c r="K318" s="4" t="s">
        <v>644</v>
      </c>
      <c r="L318" s="4" t="s">
        <v>650</v>
      </c>
    </row>
    <row r="319" spans="1:12">
      <c r="A319" s="3" t="s">
        <v>358</v>
      </c>
      <c r="B319" s="3" t="s">
        <v>400</v>
      </c>
      <c r="C319" s="3" t="s">
        <v>355</v>
      </c>
      <c r="D319" s="6">
        <v>319.77</v>
      </c>
      <c r="E319" s="3" t="s">
        <v>867</v>
      </c>
      <c r="F319" s="3" t="s">
        <v>339</v>
      </c>
      <c r="G319" s="4" t="s">
        <v>644</v>
      </c>
      <c r="H319" s="4" t="s">
        <v>905</v>
      </c>
      <c r="I319" s="3" t="s">
        <v>906</v>
      </c>
      <c r="J319" s="3" t="s">
        <v>23</v>
      </c>
      <c r="K319" s="4" t="s">
        <v>644</v>
      </c>
      <c r="L319" s="4" t="s">
        <v>650</v>
      </c>
    </row>
    <row r="320" spans="1:12">
      <c r="A320" s="2" t="s">
        <v>358</v>
      </c>
      <c r="B320" s="2" t="s">
        <v>401</v>
      </c>
      <c r="C320" s="2" t="s">
        <v>355</v>
      </c>
      <c r="D320" s="13">
        <v>218.36</v>
      </c>
      <c r="E320" s="2" t="s">
        <v>867</v>
      </c>
      <c r="F320" s="2" t="s">
        <v>339</v>
      </c>
      <c r="G320" s="2" t="s">
        <v>644</v>
      </c>
      <c r="H320" s="2" t="s">
        <v>905</v>
      </c>
      <c r="I320" s="2" t="s">
        <v>906</v>
      </c>
      <c r="J320" s="2" t="s">
        <v>23</v>
      </c>
      <c r="K320" s="4" t="s">
        <v>644</v>
      </c>
      <c r="L320" s="4" t="s">
        <v>650</v>
      </c>
    </row>
    <row r="321" spans="1:12">
      <c r="A321" s="3" t="s">
        <v>358</v>
      </c>
      <c r="B321" s="3" t="s">
        <v>402</v>
      </c>
      <c r="C321" s="3" t="s">
        <v>355</v>
      </c>
      <c r="D321" s="6">
        <v>164</v>
      </c>
      <c r="E321" s="3" t="s">
        <v>867</v>
      </c>
      <c r="F321" s="3" t="s">
        <v>339</v>
      </c>
      <c r="G321" s="4" t="s">
        <v>644</v>
      </c>
      <c r="H321" s="4" t="s">
        <v>905</v>
      </c>
      <c r="I321" s="3" t="s">
        <v>906</v>
      </c>
      <c r="J321" s="3" t="s">
        <v>23</v>
      </c>
      <c r="K321" s="4" t="s">
        <v>644</v>
      </c>
      <c r="L321" s="4" t="s">
        <v>650</v>
      </c>
    </row>
    <row r="322" spans="1:12">
      <c r="A322" s="2" t="s">
        <v>358</v>
      </c>
      <c r="B322" s="2" t="s">
        <v>403</v>
      </c>
      <c r="C322" s="2" t="s">
        <v>355</v>
      </c>
      <c r="D322" s="13">
        <v>1311.72</v>
      </c>
      <c r="E322" s="2" t="s">
        <v>867</v>
      </c>
      <c r="F322" s="2" t="s">
        <v>339</v>
      </c>
      <c r="G322" s="2" t="s">
        <v>644</v>
      </c>
      <c r="H322" s="2" t="s">
        <v>905</v>
      </c>
      <c r="I322" s="2" t="s">
        <v>906</v>
      </c>
      <c r="J322" s="2" t="s">
        <v>23</v>
      </c>
      <c r="K322" s="4" t="s">
        <v>644</v>
      </c>
      <c r="L322" s="4" t="s">
        <v>650</v>
      </c>
    </row>
    <row r="323" spans="1:12">
      <c r="A323" s="21" t="s">
        <v>358</v>
      </c>
      <c r="B323" s="21" t="s">
        <v>551</v>
      </c>
      <c r="C323" s="21" t="s">
        <v>416</v>
      </c>
      <c r="D323" s="22">
        <v>784.14</v>
      </c>
      <c r="E323" s="21" t="s">
        <v>867</v>
      </c>
      <c r="F323" s="21" t="s">
        <v>339</v>
      </c>
      <c r="G323" s="23" t="s">
        <v>644</v>
      </c>
      <c r="H323" s="23" t="s">
        <v>905</v>
      </c>
      <c r="I323" s="21" t="s">
        <v>906</v>
      </c>
      <c r="J323" s="21" t="s">
        <v>23</v>
      </c>
      <c r="K323" s="4" t="s">
        <v>644</v>
      </c>
      <c r="L323" s="4" t="s">
        <v>650</v>
      </c>
    </row>
    <row r="324" spans="1:12">
      <c r="A324" s="3" t="s">
        <v>359</v>
      </c>
      <c r="B324" s="3" t="s">
        <v>401</v>
      </c>
      <c r="C324" s="3" t="s">
        <v>355</v>
      </c>
      <c r="D324" s="6">
        <v>24.54</v>
      </c>
      <c r="E324" s="3" t="s">
        <v>867</v>
      </c>
      <c r="F324" s="3" t="s">
        <v>339</v>
      </c>
      <c r="G324" s="4" t="s">
        <v>644</v>
      </c>
      <c r="H324" s="4" t="s">
        <v>905</v>
      </c>
      <c r="I324" s="3" t="s">
        <v>906</v>
      </c>
      <c r="J324" s="3" t="s">
        <v>23</v>
      </c>
      <c r="K324" s="4" t="s">
        <v>644</v>
      </c>
      <c r="L324" s="4" t="s">
        <v>650</v>
      </c>
    </row>
    <row r="325" spans="1:12">
      <c r="A325" s="21" t="s">
        <v>359</v>
      </c>
      <c r="B325" s="21" t="s">
        <v>551</v>
      </c>
      <c r="C325" s="21" t="s">
        <v>416</v>
      </c>
      <c r="D325" s="22">
        <v>61.13</v>
      </c>
      <c r="E325" s="21" t="s">
        <v>867</v>
      </c>
      <c r="F325" s="21" t="s">
        <v>339</v>
      </c>
      <c r="G325" s="23" t="s">
        <v>644</v>
      </c>
      <c r="H325" s="23" t="s">
        <v>905</v>
      </c>
      <c r="I325" s="21" t="s">
        <v>906</v>
      </c>
      <c r="J325" s="21" t="s">
        <v>23</v>
      </c>
      <c r="K325" s="4" t="s">
        <v>644</v>
      </c>
      <c r="L325" s="4" t="s">
        <v>650</v>
      </c>
    </row>
    <row r="326" spans="1:12">
      <c r="A326" s="3" t="s">
        <v>25</v>
      </c>
      <c r="B326" s="3" t="s">
        <v>26</v>
      </c>
      <c r="C326" s="3" t="s">
        <v>355</v>
      </c>
      <c r="D326" s="6">
        <v>-1625452.48</v>
      </c>
      <c r="E326" s="3" t="s">
        <v>870</v>
      </c>
      <c r="F326" s="3" t="s">
        <v>339</v>
      </c>
      <c r="G326" s="4" t="s">
        <v>692</v>
      </c>
      <c r="H326" s="4" t="s">
        <v>692</v>
      </c>
      <c r="I326" s="3" t="s">
        <v>907</v>
      </c>
      <c r="J326" s="3" t="s">
        <v>23</v>
      </c>
      <c r="K326" s="4" t="s">
        <v>978</v>
      </c>
      <c r="L326" s="4" t="s">
        <v>987</v>
      </c>
    </row>
    <row r="327" spans="1:12">
      <c r="A327" s="3" t="s">
        <v>356</v>
      </c>
      <c r="B327" s="3" t="s">
        <v>400</v>
      </c>
      <c r="C327" s="3" t="s">
        <v>355</v>
      </c>
      <c r="D327" s="6">
        <v>2697.11</v>
      </c>
      <c r="E327" s="3" t="s">
        <v>870</v>
      </c>
      <c r="F327" s="3" t="s">
        <v>339</v>
      </c>
      <c r="G327" s="4" t="s">
        <v>692</v>
      </c>
      <c r="H327" s="4" t="s">
        <v>692</v>
      </c>
      <c r="I327" s="3" t="s">
        <v>907</v>
      </c>
      <c r="J327" s="3" t="s">
        <v>23</v>
      </c>
      <c r="K327" s="4" t="s">
        <v>978</v>
      </c>
      <c r="L327" s="4" t="s">
        <v>987</v>
      </c>
    </row>
    <row r="328" spans="1:12">
      <c r="A328" s="3" t="s">
        <v>356</v>
      </c>
      <c r="B328" s="3" t="s">
        <v>401</v>
      </c>
      <c r="C328" s="3" t="s">
        <v>355</v>
      </c>
      <c r="D328" s="6">
        <v>1946.36</v>
      </c>
      <c r="E328" s="3" t="s">
        <v>870</v>
      </c>
      <c r="F328" s="3" t="s">
        <v>339</v>
      </c>
      <c r="G328" s="4" t="s">
        <v>692</v>
      </c>
      <c r="H328" s="4" t="s">
        <v>692</v>
      </c>
      <c r="I328" s="3" t="s">
        <v>907</v>
      </c>
      <c r="J328" s="3" t="s">
        <v>23</v>
      </c>
      <c r="K328" s="4" t="s">
        <v>978</v>
      </c>
      <c r="L328" s="4" t="s">
        <v>987</v>
      </c>
    </row>
    <row r="329" spans="1:12">
      <c r="A329" s="3" t="s">
        <v>356</v>
      </c>
      <c r="B329" s="3" t="s">
        <v>402</v>
      </c>
      <c r="C329" s="3" t="s">
        <v>355</v>
      </c>
      <c r="D329" s="6">
        <v>1771.3</v>
      </c>
      <c r="E329" s="3" t="s">
        <v>870</v>
      </c>
      <c r="F329" s="3" t="s">
        <v>339</v>
      </c>
      <c r="G329" s="4" t="s">
        <v>692</v>
      </c>
      <c r="H329" s="4" t="s">
        <v>692</v>
      </c>
      <c r="I329" s="3" t="s">
        <v>907</v>
      </c>
      <c r="J329" s="3" t="s">
        <v>23</v>
      </c>
      <c r="K329" s="4" t="s">
        <v>978</v>
      </c>
      <c r="L329" s="4" t="s">
        <v>987</v>
      </c>
    </row>
    <row r="330" spans="1:12">
      <c r="A330" s="2" t="s">
        <v>356</v>
      </c>
      <c r="B330" s="2" t="s">
        <v>403</v>
      </c>
      <c r="C330" s="2" t="s">
        <v>355</v>
      </c>
      <c r="D330" s="13">
        <v>8515.34</v>
      </c>
      <c r="E330" s="2" t="s">
        <v>870</v>
      </c>
      <c r="F330" s="2" t="s">
        <v>339</v>
      </c>
      <c r="G330" s="2" t="s">
        <v>692</v>
      </c>
      <c r="H330" s="2" t="s">
        <v>692</v>
      </c>
      <c r="I330" s="2" t="s">
        <v>907</v>
      </c>
      <c r="J330" s="2" t="s">
        <v>23</v>
      </c>
      <c r="K330" s="4" t="s">
        <v>978</v>
      </c>
      <c r="L330" s="4" t="s">
        <v>987</v>
      </c>
    </row>
    <row r="331" spans="1:12">
      <c r="A331" s="21" t="s">
        <v>356</v>
      </c>
      <c r="B331" s="21" t="s">
        <v>551</v>
      </c>
      <c r="C331" s="21" t="s">
        <v>416</v>
      </c>
      <c r="D331" s="22">
        <v>7271.07</v>
      </c>
      <c r="E331" s="21" t="s">
        <v>870</v>
      </c>
      <c r="F331" s="21" t="s">
        <v>339</v>
      </c>
      <c r="G331" s="23" t="s">
        <v>692</v>
      </c>
      <c r="H331" s="23" t="s">
        <v>692</v>
      </c>
      <c r="I331" s="21" t="s">
        <v>907</v>
      </c>
      <c r="J331" s="21" t="s">
        <v>23</v>
      </c>
      <c r="K331" s="4" t="s">
        <v>978</v>
      </c>
      <c r="L331" s="4" t="s">
        <v>987</v>
      </c>
    </row>
    <row r="332" spans="1:12">
      <c r="A332" s="3" t="s">
        <v>358</v>
      </c>
      <c r="B332" s="3" t="s">
        <v>400</v>
      </c>
      <c r="C332" s="3" t="s">
        <v>355</v>
      </c>
      <c r="D332" s="6">
        <v>319.98</v>
      </c>
      <c r="E332" s="3" t="s">
        <v>870</v>
      </c>
      <c r="F332" s="3" t="s">
        <v>339</v>
      </c>
      <c r="G332" s="4" t="s">
        <v>692</v>
      </c>
      <c r="H332" s="4" t="s">
        <v>692</v>
      </c>
      <c r="I332" s="3" t="s">
        <v>907</v>
      </c>
      <c r="J332" s="3" t="s">
        <v>23</v>
      </c>
      <c r="K332" s="4" t="s">
        <v>978</v>
      </c>
      <c r="L332" s="4" t="s">
        <v>987</v>
      </c>
    </row>
    <row r="333" spans="1:12">
      <c r="A333" s="3" t="s">
        <v>358</v>
      </c>
      <c r="B333" s="3" t="s">
        <v>401</v>
      </c>
      <c r="C333" s="3" t="s">
        <v>355</v>
      </c>
      <c r="D333" s="6">
        <v>219.12</v>
      </c>
      <c r="E333" s="3" t="s">
        <v>870</v>
      </c>
      <c r="F333" s="3" t="s">
        <v>339</v>
      </c>
      <c r="G333" s="4" t="s">
        <v>692</v>
      </c>
      <c r="H333" s="4" t="s">
        <v>692</v>
      </c>
      <c r="I333" s="3" t="s">
        <v>907</v>
      </c>
      <c r="J333" s="3" t="s">
        <v>23</v>
      </c>
      <c r="K333" s="4" t="s">
        <v>978</v>
      </c>
      <c r="L333" s="4" t="s">
        <v>987</v>
      </c>
    </row>
    <row r="334" spans="1:12">
      <c r="A334" s="3" t="s">
        <v>358</v>
      </c>
      <c r="B334" s="3" t="s">
        <v>402</v>
      </c>
      <c r="C334" s="3" t="s">
        <v>355</v>
      </c>
      <c r="D334" s="6">
        <v>169.92</v>
      </c>
      <c r="E334" s="3" t="s">
        <v>870</v>
      </c>
      <c r="F334" s="3" t="s">
        <v>339</v>
      </c>
      <c r="G334" s="4" t="s">
        <v>692</v>
      </c>
      <c r="H334" s="4" t="s">
        <v>692</v>
      </c>
      <c r="I334" s="3" t="s">
        <v>907</v>
      </c>
      <c r="J334" s="3" t="s">
        <v>23</v>
      </c>
      <c r="K334" s="4" t="s">
        <v>978</v>
      </c>
      <c r="L334" s="4" t="s">
        <v>987</v>
      </c>
    </row>
    <row r="335" spans="1:12">
      <c r="A335" s="3" t="s">
        <v>358</v>
      </c>
      <c r="B335" s="3" t="s">
        <v>403</v>
      </c>
      <c r="C335" s="3" t="s">
        <v>355</v>
      </c>
      <c r="D335" s="6">
        <v>1315.56</v>
      </c>
      <c r="E335" s="3" t="s">
        <v>870</v>
      </c>
      <c r="F335" s="3" t="s">
        <v>339</v>
      </c>
      <c r="G335" s="4" t="s">
        <v>692</v>
      </c>
      <c r="H335" s="4" t="s">
        <v>692</v>
      </c>
      <c r="I335" s="3" t="s">
        <v>907</v>
      </c>
      <c r="J335" s="3" t="s">
        <v>23</v>
      </c>
      <c r="K335" s="4" t="s">
        <v>978</v>
      </c>
      <c r="L335" s="4" t="s">
        <v>987</v>
      </c>
    </row>
    <row r="336" spans="1:12">
      <c r="A336" s="21" t="s">
        <v>358</v>
      </c>
      <c r="B336" s="21" t="s">
        <v>551</v>
      </c>
      <c r="C336" s="21" t="s">
        <v>416</v>
      </c>
      <c r="D336" s="22">
        <v>787.19</v>
      </c>
      <c r="E336" s="21" t="s">
        <v>870</v>
      </c>
      <c r="F336" s="21" t="s">
        <v>339</v>
      </c>
      <c r="G336" s="23" t="s">
        <v>692</v>
      </c>
      <c r="H336" s="23" t="s">
        <v>692</v>
      </c>
      <c r="I336" s="21" t="s">
        <v>907</v>
      </c>
      <c r="J336" s="21" t="s">
        <v>23</v>
      </c>
      <c r="K336" s="4" t="s">
        <v>978</v>
      </c>
      <c r="L336" s="4" t="s">
        <v>987</v>
      </c>
    </row>
    <row r="337" spans="1:12">
      <c r="A337" s="2" t="s">
        <v>359</v>
      </c>
      <c r="B337" s="2" t="s">
        <v>401</v>
      </c>
      <c r="C337" s="2" t="s">
        <v>355</v>
      </c>
      <c r="D337" s="13">
        <v>24.54</v>
      </c>
      <c r="E337" s="2" t="s">
        <v>870</v>
      </c>
      <c r="F337" s="2" t="s">
        <v>339</v>
      </c>
      <c r="G337" s="2" t="s">
        <v>692</v>
      </c>
      <c r="H337" s="2" t="s">
        <v>692</v>
      </c>
      <c r="I337" s="2" t="s">
        <v>907</v>
      </c>
      <c r="J337" s="2" t="s">
        <v>23</v>
      </c>
      <c r="K337" s="4" t="s">
        <v>978</v>
      </c>
      <c r="L337" s="4" t="s">
        <v>987</v>
      </c>
    </row>
    <row r="338" spans="1:12">
      <c r="A338" s="21" t="s">
        <v>359</v>
      </c>
      <c r="B338" s="21" t="s">
        <v>551</v>
      </c>
      <c r="C338" s="21" t="s">
        <v>416</v>
      </c>
      <c r="D338" s="22">
        <v>61.13</v>
      </c>
      <c r="E338" s="21" t="s">
        <v>870</v>
      </c>
      <c r="F338" s="21" t="s">
        <v>339</v>
      </c>
      <c r="G338" s="23" t="s">
        <v>692</v>
      </c>
      <c r="H338" s="23" t="s">
        <v>692</v>
      </c>
      <c r="I338" s="21" t="s">
        <v>907</v>
      </c>
      <c r="J338" s="21" t="s">
        <v>23</v>
      </c>
      <c r="K338" s="4" t="s">
        <v>978</v>
      </c>
      <c r="L338" s="4" t="s">
        <v>987</v>
      </c>
    </row>
    <row r="339" spans="1:12">
      <c r="A339" s="3" t="s">
        <v>25</v>
      </c>
      <c r="B339" s="3" t="s">
        <v>26</v>
      </c>
      <c r="C339" s="3" t="s">
        <v>355</v>
      </c>
      <c r="D339" s="6">
        <v>-1615728.96</v>
      </c>
      <c r="E339" s="3" t="s">
        <v>872</v>
      </c>
      <c r="F339" s="3" t="s">
        <v>339</v>
      </c>
      <c r="G339" s="4" t="s">
        <v>752</v>
      </c>
      <c r="H339" s="4" t="s">
        <v>752</v>
      </c>
      <c r="I339" s="3" t="s">
        <v>908</v>
      </c>
      <c r="J339" s="3" t="s">
        <v>23</v>
      </c>
      <c r="K339" s="4" t="s">
        <v>979</v>
      </c>
      <c r="L339" s="4" t="s">
        <v>755</v>
      </c>
    </row>
    <row r="340" spans="1:12">
      <c r="A340" s="3" t="s">
        <v>356</v>
      </c>
      <c r="B340" s="3" t="s">
        <v>400</v>
      </c>
      <c r="C340" s="3" t="s">
        <v>355</v>
      </c>
      <c r="D340" s="6">
        <v>2869.78</v>
      </c>
      <c r="E340" s="3" t="s">
        <v>872</v>
      </c>
      <c r="F340" s="3" t="s">
        <v>339</v>
      </c>
      <c r="G340" s="4" t="s">
        <v>752</v>
      </c>
      <c r="H340" s="4" t="s">
        <v>752</v>
      </c>
      <c r="I340" s="3" t="s">
        <v>908</v>
      </c>
      <c r="J340" s="3" t="s">
        <v>23</v>
      </c>
      <c r="K340" s="4" t="s">
        <v>979</v>
      </c>
      <c r="L340" s="4" t="s">
        <v>755</v>
      </c>
    </row>
    <row r="341" spans="1:12">
      <c r="A341" s="2" t="s">
        <v>356</v>
      </c>
      <c r="B341" s="2" t="s">
        <v>401</v>
      </c>
      <c r="C341" s="2" t="s">
        <v>355</v>
      </c>
      <c r="D341" s="13">
        <v>2072.5500000000002</v>
      </c>
      <c r="E341" s="2" t="s">
        <v>872</v>
      </c>
      <c r="F341" s="2" t="s">
        <v>339</v>
      </c>
      <c r="G341" s="2" t="s">
        <v>752</v>
      </c>
      <c r="H341" s="2" t="s">
        <v>752</v>
      </c>
      <c r="I341" s="2" t="s">
        <v>908</v>
      </c>
      <c r="J341" s="2" t="s">
        <v>23</v>
      </c>
      <c r="K341" s="4" t="s">
        <v>979</v>
      </c>
      <c r="L341" s="4" t="s">
        <v>755</v>
      </c>
    </row>
    <row r="342" spans="1:12">
      <c r="A342" s="3" t="s">
        <v>356</v>
      </c>
      <c r="B342" s="3" t="s">
        <v>402</v>
      </c>
      <c r="C342" s="3" t="s">
        <v>355</v>
      </c>
      <c r="D342" s="6">
        <v>1855.05</v>
      </c>
      <c r="E342" s="3" t="s">
        <v>872</v>
      </c>
      <c r="F342" s="3" t="s">
        <v>339</v>
      </c>
      <c r="G342" s="4" t="s">
        <v>752</v>
      </c>
      <c r="H342" s="4" t="s">
        <v>752</v>
      </c>
      <c r="I342" s="3" t="s">
        <v>908</v>
      </c>
      <c r="J342" s="3" t="s">
        <v>23</v>
      </c>
      <c r="K342" s="4" t="s">
        <v>979</v>
      </c>
      <c r="L342" s="4" t="s">
        <v>755</v>
      </c>
    </row>
    <row r="343" spans="1:12">
      <c r="A343" s="3" t="s">
        <v>356</v>
      </c>
      <c r="B343" s="3" t="s">
        <v>403</v>
      </c>
      <c r="C343" s="3" t="s">
        <v>355</v>
      </c>
      <c r="D343" s="6">
        <v>8766.94</v>
      </c>
      <c r="E343" s="3" t="s">
        <v>872</v>
      </c>
      <c r="F343" s="3" t="s">
        <v>339</v>
      </c>
      <c r="G343" s="4" t="s">
        <v>752</v>
      </c>
      <c r="H343" s="4" t="s">
        <v>752</v>
      </c>
      <c r="I343" s="3" t="s">
        <v>908</v>
      </c>
      <c r="J343" s="3" t="s">
        <v>23</v>
      </c>
      <c r="K343" s="4" t="s">
        <v>979</v>
      </c>
      <c r="L343" s="4" t="s">
        <v>755</v>
      </c>
    </row>
    <row r="344" spans="1:12">
      <c r="A344" s="21" t="s">
        <v>356</v>
      </c>
      <c r="B344" s="21" t="s">
        <v>551</v>
      </c>
      <c r="C344" s="21" t="s">
        <v>416</v>
      </c>
      <c r="D344" s="22">
        <v>7380.2</v>
      </c>
      <c r="E344" s="21" t="s">
        <v>872</v>
      </c>
      <c r="F344" s="21" t="s">
        <v>339</v>
      </c>
      <c r="G344" s="23" t="s">
        <v>752</v>
      </c>
      <c r="H344" s="23" t="s">
        <v>752</v>
      </c>
      <c r="I344" s="21" t="s">
        <v>908</v>
      </c>
      <c r="J344" s="21" t="s">
        <v>23</v>
      </c>
      <c r="K344" s="4" t="s">
        <v>979</v>
      </c>
      <c r="L344" s="4" t="s">
        <v>755</v>
      </c>
    </row>
    <row r="345" spans="1:12">
      <c r="A345" s="3" t="s">
        <v>358</v>
      </c>
      <c r="B345" s="3" t="s">
        <v>400</v>
      </c>
      <c r="C345" s="3" t="s">
        <v>355</v>
      </c>
      <c r="D345" s="6">
        <v>255.72</v>
      </c>
      <c r="E345" s="3" t="s">
        <v>872</v>
      </c>
      <c r="F345" s="3" t="s">
        <v>339</v>
      </c>
      <c r="G345" s="4" t="s">
        <v>752</v>
      </c>
      <c r="H345" s="4" t="s">
        <v>752</v>
      </c>
      <c r="I345" s="3" t="s">
        <v>908</v>
      </c>
      <c r="J345" s="3" t="s">
        <v>23</v>
      </c>
      <c r="K345" s="4" t="s">
        <v>979</v>
      </c>
      <c r="L345" s="4" t="s">
        <v>755</v>
      </c>
    </row>
    <row r="346" spans="1:12">
      <c r="A346" s="2" t="s">
        <v>358</v>
      </c>
      <c r="B346" s="2" t="s">
        <v>401</v>
      </c>
      <c r="C346" s="2" t="s">
        <v>355</v>
      </c>
      <c r="D346" s="13">
        <v>218.54</v>
      </c>
      <c r="E346" s="2" t="s">
        <v>872</v>
      </c>
      <c r="F346" s="2" t="s">
        <v>339</v>
      </c>
      <c r="G346" s="2" t="s">
        <v>752</v>
      </c>
      <c r="H346" s="2" t="s">
        <v>752</v>
      </c>
      <c r="I346" s="2" t="s">
        <v>908</v>
      </c>
      <c r="J346" s="2" t="s">
        <v>23</v>
      </c>
      <c r="K346" s="4" t="s">
        <v>979</v>
      </c>
      <c r="L346" s="4" t="s">
        <v>755</v>
      </c>
    </row>
    <row r="347" spans="1:12">
      <c r="A347" s="3" t="s">
        <v>358</v>
      </c>
      <c r="B347" s="3" t="s">
        <v>402</v>
      </c>
      <c r="C347" s="3" t="s">
        <v>355</v>
      </c>
      <c r="D347" s="6">
        <v>170.16</v>
      </c>
      <c r="E347" s="3" t="s">
        <v>872</v>
      </c>
      <c r="F347" s="3" t="s">
        <v>339</v>
      </c>
      <c r="G347" s="4" t="s">
        <v>752</v>
      </c>
      <c r="H347" s="4" t="s">
        <v>752</v>
      </c>
      <c r="I347" s="3" t="s">
        <v>908</v>
      </c>
      <c r="J347" s="3" t="s">
        <v>23</v>
      </c>
      <c r="K347" s="4" t="s">
        <v>979</v>
      </c>
      <c r="L347" s="4" t="s">
        <v>755</v>
      </c>
    </row>
    <row r="348" spans="1:12">
      <c r="A348" s="3" t="s">
        <v>358</v>
      </c>
      <c r="B348" s="3" t="s">
        <v>403</v>
      </c>
      <c r="C348" s="3" t="s">
        <v>355</v>
      </c>
      <c r="D348" s="6">
        <v>1252.48</v>
      </c>
      <c r="E348" s="3" t="s">
        <v>872</v>
      </c>
      <c r="F348" s="3" t="s">
        <v>339</v>
      </c>
      <c r="G348" s="4" t="s">
        <v>752</v>
      </c>
      <c r="H348" s="4" t="s">
        <v>752</v>
      </c>
      <c r="I348" s="3" t="s">
        <v>908</v>
      </c>
      <c r="J348" s="3" t="s">
        <v>23</v>
      </c>
      <c r="K348" s="4" t="s">
        <v>979</v>
      </c>
      <c r="L348" s="4" t="s">
        <v>755</v>
      </c>
    </row>
    <row r="349" spans="1:12">
      <c r="A349" s="21" t="s">
        <v>358</v>
      </c>
      <c r="B349" s="21" t="s">
        <v>551</v>
      </c>
      <c r="C349" s="21" t="s">
        <v>416</v>
      </c>
      <c r="D349" s="22">
        <v>884.06</v>
      </c>
      <c r="E349" s="21" t="s">
        <v>872</v>
      </c>
      <c r="F349" s="21" t="s">
        <v>339</v>
      </c>
      <c r="G349" s="23" t="s">
        <v>752</v>
      </c>
      <c r="H349" s="23" t="s">
        <v>752</v>
      </c>
      <c r="I349" s="21" t="s">
        <v>908</v>
      </c>
      <c r="J349" s="21" t="s">
        <v>23</v>
      </c>
      <c r="K349" s="4" t="s">
        <v>979</v>
      </c>
      <c r="L349" s="4" t="s">
        <v>755</v>
      </c>
    </row>
    <row r="350" spans="1:12">
      <c r="A350" s="3" t="s">
        <v>359</v>
      </c>
      <c r="B350" s="3" t="s">
        <v>401</v>
      </c>
      <c r="C350" s="3" t="s">
        <v>355</v>
      </c>
      <c r="D350" s="6">
        <v>24.54</v>
      </c>
      <c r="E350" s="3" t="s">
        <v>872</v>
      </c>
      <c r="F350" s="3" t="s">
        <v>339</v>
      </c>
      <c r="G350" s="4" t="s">
        <v>752</v>
      </c>
      <c r="H350" s="4" t="s">
        <v>752</v>
      </c>
      <c r="I350" s="3" t="s">
        <v>908</v>
      </c>
      <c r="J350" s="3" t="s">
        <v>23</v>
      </c>
      <c r="K350" s="4" t="s">
        <v>979</v>
      </c>
      <c r="L350" s="4" t="s">
        <v>755</v>
      </c>
    </row>
    <row r="351" spans="1:12">
      <c r="A351" s="21" t="s">
        <v>359</v>
      </c>
      <c r="B351" s="21" t="s">
        <v>551</v>
      </c>
      <c r="C351" s="21" t="s">
        <v>416</v>
      </c>
      <c r="D351" s="22">
        <v>62.29</v>
      </c>
      <c r="E351" s="21" t="s">
        <v>872</v>
      </c>
      <c r="F351" s="21" t="s">
        <v>339</v>
      </c>
      <c r="G351" s="23" t="s">
        <v>752</v>
      </c>
      <c r="H351" s="23" t="s">
        <v>752</v>
      </c>
      <c r="I351" s="21" t="s">
        <v>908</v>
      </c>
      <c r="J351" s="21" t="s">
        <v>23</v>
      </c>
      <c r="K351" s="4" t="s">
        <v>979</v>
      </c>
      <c r="L351" s="4" t="s">
        <v>755</v>
      </c>
    </row>
    <row r="352" spans="1:12">
      <c r="A352" s="3" t="s">
        <v>25</v>
      </c>
      <c r="B352" s="3" t="s">
        <v>26</v>
      </c>
      <c r="C352" s="3" t="s">
        <v>355</v>
      </c>
      <c r="D352" s="6">
        <v>-1609670.49</v>
      </c>
      <c r="E352" s="3" t="s">
        <v>875</v>
      </c>
      <c r="F352" s="3" t="s">
        <v>339</v>
      </c>
      <c r="G352" s="4" t="s">
        <v>798</v>
      </c>
      <c r="H352" s="4" t="s">
        <v>798</v>
      </c>
      <c r="I352" s="3" t="s">
        <v>909</v>
      </c>
      <c r="J352" s="3" t="s">
        <v>23</v>
      </c>
      <c r="K352" s="4" t="s">
        <v>988</v>
      </c>
      <c r="L352" s="4" t="s">
        <v>806</v>
      </c>
    </row>
    <row r="353" spans="1:12">
      <c r="A353" s="3" t="s">
        <v>356</v>
      </c>
      <c r="B353" s="3" t="s">
        <v>400</v>
      </c>
      <c r="C353" s="3" t="s">
        <v>355</v>
      </c>
      <c r="D353" s="6">
        <v>2908.7</v>
      </c>
      <c r="E353" s="3" t="s">
        <v>875</v>
      </c>
      <c r="F353" s="3" t="s">
        <v>339</v>
      </c>
      <c r="G353" s="4" t="s">
        <v>798</v>
      </c>
      <c r="H353" s="4" t="s">
        <v>798</v>
      </c>
      <c r="I353" s="3" t="s">
        <v>909</v>
      </c>
      <c r="J353" s="3" t="s">
        <v>23</v>
      </c>
      <c r="K353" s="4" t="s">
        <v>988</v>
      </c>
      <c r="L353" s="4" t="s">
        <v>806</v>
      </c>
    </row>
    <row r="354" spans="1:12">
      <c r="A354" s="3" t="s">
        <v>356</v>
      </c>
      <c r="B354" s="3" t="s">
        <v>401</v>
      </c>
      <c r="C354" s="3" t="s">
        <v>355</v>
      </c>
      <c r="D354" s="6">
        <v>2199.88</v>
      </c>
      <c r="E354" s="3" t="s">
        <v>875</v>
      </c>
      <c r="F354" s="3" t="s">
        <v>339</v>
      </c>
      <c r="G354" s="4" t="s">
        <v>798</v>
      </c>
      <c r="H354" s="4" t="s">
        <v>798</v>
      </c>
      <c r="I354" s="3" t="s">
        <v>909</v>
      </c>
      <c r="J354" s="3" t="s">
        <v>23</v>
      </c>
      <c r="K354" s="4" t="s">
        <v>988</v>
      </c>
      <c r="L354" s="4" t="s">
        <v>806</v>
      </c>
    </row>
    <row r="355" spans="1:12">
      <c r="A355" s="3" t="s">
        <v>356</v>
      </c>
      <c r="B355" s="3" t="s">
        <v>402</v>
      </c>
      <c r="C355" s="3" t="s">
        <v>355</v>
      </c>
      <c r="D355" s="6">
        <v>1882.35</v>
      </c>
      <c r="E355" s="3" t="s">
        <v>875</v>
      </c>
      <c r="F355" s="3" t="s">
        <v>339</v>
      </c>
      <c r="G355" s="4" t="s">
        <v>798</v>
      </c>
      <c r="H355" s="4" t="s">
        <v>798</v>
      </c>
      <c r="I355" s="3" t="s">
        <v>909</v>
      </c>
      <c r="J355" s="3" t="s">
        <v>23</v>
      </c>
      <c r="K355" s="4" t="s">
        <v>988</v>
      </c>
      <c r="L355" s="4" t="s">
        <v>806</v>
      </c>
    </row>
    <row r="356" spans="1:12">
      <c r="A356" s="3" t="s">
        <v>356</v>
      </c>
      <c r="B356" s="3" t="s">
        <v>403</v>
      </c>
      <c r="C356" s="3" t="s">
        <v>355</v>
      </c>
      <c r="D356" s="6">
        <v>9188.83</v>
      </c>
      <c r="E356" s="3" t="s">
        <v>875</v>
      </c>
      <c r="F356" s="3" t="s">
        <v>339</v>
      </c>
      <c r="G356" s="4" t="s">
        <v>798</v>
      </c>
      <c r="H356" s="4" t="s">
        <v>798</v>
      </c>
      <c r="I356" s="3" t="s">
        <v>909</v>
      </c>
      <c r="J356" s="3" t="s">
        <v>23</v>
      </c>
      <c r="K356" s="4" t="s">
        <v>988</v>
      </c>
      <c r="L356" s="4" t="s">
        <v>806</v>
      </c>
    </row>
    <row r="357" spans="1:12">
      <c r="A357" s="21" t="s">
        <v>356</v>
      </c>
      <c r="B357" s="21" t="s">
        <v>551</v>
      </c>
      <c r="C357" s="21" t="s">
        <v>416</v>
      </c>
      <c r="D357" s="22">
        <v>7408.49</v>
      </c>
      <c r="E357" s="21" t="s">
        <v>875</v>
      </c>
      <c r="F357" s="21" t="s">
        <v>339</v>
      </c>
      <c r="G357" s="23" t="s">
        <v>798</v>
      </c>
      <c r="H357" s="23" t="s">
        <v>798</v>
      </c>
      <c r="I357" s="21" t="s">
        <v>909</v>
      </c>
      <c r="J357" s="21" t="s">
        <v>23</v>
      </c>
      <c r="K357" s="4" t="s">
        <v>988</v>
      </c>
      <c r="L357" s="4" t="s">
        <v>806</v>
      </c>
    </row>
    <row r="358" spans="1:12">
      <c r="A358" s="3" t="s">
        <v>358</v>
      </c>
      <c r="B358" s="3" t="s">
        <v>400</v>
      </c>
      <c r="C358" s="3" t="s">
        <v>355</v>
      </c>
      <c r="D358" s="6">
        <v>255.72</v>
      </c>
      <c r="E358" s="3" t="s">
        <v>875</v>
      </c>
      <c r="F358" s="3" t="s">
        <v>339</v>
      </c>
      <c r="G358" s="4" t="s">
        <v>798</v>
      </c>
      <c r="H358" s="4" t="s">
        <v>798</v>
      </c>
      <c r="I358" s="3" t="s">
        <v>909</v>
      </c>
      <c r="J358" s="3" t="s">
        <v>23</v>
      </c>
      <c r="K358" s="4" t="s">
        <v>988</v>
      </c>
      <c r="L358" s="4" t="s">
        <v>806</v>
      </c>
    </row>
    <row r="359" spans="1:12">
      <c r="A359" s="3" t="s">
        <v>358</v>
      </c>
      <c r="B359" s="3" t="s">
        <v>401</v>
      </c>
      <c r="C359" s="3" t="s">
        <v>355</v>
      </c>
      <c r="D359" s="6">
        <v>218.54</v>
      </c>
      <c r="E359" s="3" t="s">
        <v>875</v>
      </c>
      <c r="F359" s="3" t="s">
        <v>339</v>
      </c>
      <c r="G359" s="4" t="s">
        <v>798</v>
      </c>
      <c r="H359" s="4" t="s">
        <v>798</v>
      </c>
      <c r="I359" s="3" t="s">
        <v>909</v>
      </c>
      <c r="J359" s="3" t="s">
        <v>23</v>
      </c>
      <c r="K359" s="4" t="s">
        <v>988</v>
      </c>
      <c r="L359" s="4" t="s">
        <v>806</v>
      </c>
    </row>
    <row r="360" spans="1:12">
      <c r="A360" s="2" t="s">
        <v>358</v>
      </c>
      <c r="B360" s="2" t="s">
        <v>402</v>
      </c>
      <c r="C360" s="2" t="s">
        <v>355</v>
      </c>
      <c r="D360" s="13">
        <v>170.16</v>
      </c>
      <c r="E360" s="2" t="s">
        <v>875</v>
      </c>
      <c r="F360" s="2" t="s">
        <v>339</v>
      </c>
      <c r="G360" s="2" t="s">
        <v>798</v>
      </c>
      <c r="H360" s="2" t="s">
        <v>798</v>
      </c>
      <c r="I360" s="2" t="s">
        <v>909</v>
      </c>
      <c r="J360" s="2" t="s">
        <v>23</v>
      </c>
      <c r="K360" s="4" t="s">
        <v>988</v>
      </c>
      <c r="L360" s="4" t="s">
        <v>806</v>
      </c>
    </row>
    <row r="361" spans="1:12">
      <c r="A361" s="3" t="s">
        <v>358</v>
      </c>
      <c r="B361" s="3" t="s">
        <v>403</v>
      </c>
      <c r="C361" s="3" t="s">
        <v>355</v>
      </c>
      <c r="D361" s="6">
        <v>1339.1</v>
      </c>
      <c r="E361" s="3" t="s">
        <v>875</v>
      </c>
      <c r="F361" s="3" t="s">
        <v>339</v>
      </c>
      <c r="G361" s="4" t="s">
        <v>798</v>
      </c>
      <c r="H361" s="4" t="s">
        <v>798</v>
      </c>
      <c r="I361" s="3" t="s">
        <v>909</v>
      </c>
      <c r="J361" s="3" t="s">
        <v>23</v>
      </c>
      <c r="K361" s="4" t="s">
        <v>988</v>
      </c>
      <c r="L361" s="4" t="s">
        <v>806</v>
      </c>
    </row>
    <row r="362" spans="1:12">
      <c r="A362" s="21" t="s">
        <v>358</v>
      </c>
      <c r="B362" s="21" t="s">
        <v>551</v>
      </c>
      <c r="C362" s="21" t="s">
        <v>416</v>
      </c>
      <c r="D362" s="22">
        <v>786.56</v>
      </c>
      <c r="E362" s="21" t="s">
        <v>875</v>
      </c>
      <c r="F362" s="21" t="s">
        <v>339</v>
      </c>
      <c r="G362" s="23" t="s">
        <v>798</v>
      </c>
      <c r="H362" s="23" t="s">
        <v>798</v>
      </c>
      <c r="I362" s="21" t="s">
        <v>909</v>
      </c>
      <c r="J362" s="21" t="s">
        <v>23</v>
      </c>
      <c r="K362" s="4" t="s">
        <v>988</v>
      </c>
      <c r="L362" s="4" t="s">
        <v>806</v>
      </c>
    </row>
    <row r="363" spans="1:12">
      <c r="A363" s="2" t="s">
        <v>359</v>
      </c>
      <c r="B363" s="2" t="s">
        <v>401</v>
      </c>
      <c r="C363" s="2" t="s">
        <v>355</v>
      </c>
      <c r="D363" s="13">
        <v>24.54</v>
      </c>
      <c r="E363" s="2" t="s">
        <v>875</v>
      </c>
      <c r="F363" s="2" t="s">
        <v>339</v>
      </c>
      <c r="G363" s="2" t="s">
        <v>798</v>
      </c>
      <c r="H363" s="2" t="s">
        <v>798</v>
      </c>
      <c r="I363" s="2" t="s">
        <v>909</v>
      </c>
      <c r="J363" s="2" t="s">
        <v>23</v>
      </c>
      <c r="K363" s="4" t="s">
        <v>988</v>
      </c>
      <c r="L363" s="4" t="s">
        <v>806</v>
      </c>
    </row>
    <row r="364" spans="1:12">
      <c r="A364" s="21" t="s">
        <v>359</v>
      </c>
      <c r="B364" s="21" t="s">
        <v>551</v>
      </c>
      <c r="C364" s="21" t="s">
        <v>416</v>
      </c>
      <c r="D364" s="22">
        <v>94.08</v>
      </c>
      <c r="E364" s="21" t="s">
        <v>875</v>
      </c>
      <c r="F364" s="21" t="s">
        <v>339</v>
      </c>
      <c r="G364" s="23" t="s">
        <v>798</v>
      </c>
      <c r="H364" s="23" t="s">
        <v>798</v>
      </c>
      <c r="I364" s="21" t="s">
        <v>909</v>
      </c>
      <c r="J364" s="21" t="s">
        <v>23</v>
      </c>
      <c r="K364" s="4" t="s">
        <v>988</v>
      </c>
      <c r="L364" s="4" t="s">
        <v>806</v>
      </c>
    </row>
    <row r="365" spans="1:12">
      <c r="A365" s="2" t="s">
        <v>25</v>
      </c>
      <c r="B365" s="2" t="s">
        <v>26</v>
      </c>
      <c r="C365" s="2" t="s">
        <v>355</v>
      </c>
      <c r="D365" s="13">
        <v>-1607351.52</v>
      </c>
      <c r="E365" s="2" t="s">
        <v>910</v>
      </c>
      <c r="F365" s="2" t="s">
        <v>339</v>
      </c>
      <c r="G365" s="2" t="s">
        <v>859</v>
      </c>
      <c r="H365" s="2" t="s">
        <v>911</v>
      </c>
      <c r="I365" s="2" t="s">
        <v>912</v>
      </c>
      <c r="J365" s="2" t="s">
        <v>23</v>
      </c>
      <c r="K365" s="4" t="s">
        <v>859</v>
      </c>
      <c r="L365" s="4" t="s">
        <v>989</v>
      </c>
    </row>
    <row r="366" spans="1:12">
      <c r="A366" s="2" t="s">
        <v>356</v>
      </c>
      <c r="B366" s="2" t="s">
        <v>400</v>
      </c>
      <c r="C366" s="2" t="s">
        <v>355</v>
      </c>
      <c r="D366" s="13">
        <v>2890.9</v>
      </c>
      <c r="E366" s="2" t="s">
        <v>910</v>
      </c>
      <c r="F366" s="2" t="s">
        <v>339</v>
      </c>
      <c r="G366" s="2" t="s">
        <v>859</v>
      </c>
      <c r="H366" s="2" t="s">
        <v>911</v>
      </c>
      <c r="I366" s="2" t="s">
        <v>912</v>
      </c>
      <c r="J366" s="2" t="s">
        <v>23</v>
      </c>
      <c r="K366" s="4" t="s">
        <v>859</v>
      </c>
      <c r="L366" s="4" t="s">
        <v>989</v>
      </c>
    </row>
    <row r="367" spans="1:12">
      <c r="A367" s="3" t="s">
        <v>356</v>
      </c>
      <c r="B367" s="3" t="s">
        <v>401</v>
      </c>
      <c r="C367" s="3" t="s">
        <v>355</v>
      </c>
      <c r="D367" s="6">
        <v>2130.19</v>
      </c>
      <c r="E367" s="3" t="s">
        <v>910</v>
      </c>
      <c r="F367" s="3" t="s">
        <v>339</v>
      </c>
      <c r="G367" s="4" t="s">
        <v>859</v>
      </c>
      <c r="H367" s="4" t="s">
        <v>911</v>
      </c>
      <c r="I367" s="3" t="s">
        <v>912</v>
      </c>
      <c r="J367" s="3" t="s">
        <v>23</v>
      </c>
      <c r="K367" s="4" t="s">
        <v>859</v>
      </c>
      <c r="L367" s="4" t="s">
        <v>989</v>
      </c>
    </row>
    <row r="368" spans="1:12">
      <c r="A368" s="3" t="s">
        <v>356</v>
      </c>
      <c r="B368" s="3" t="s">
        <v>402</v>
      </c>
      <c r="C368" s="3" t="s">
        <v>355</v>
      </c>
      <c r="D368" s="6">
        <v>1875.68</v>
      </c>
      <c r="E368" s="3" t="s">
        <v>910</v>
      </c>
      <c r="F368" s="3" t="s">
        <v>339</v>
      </c>
      <c r="G368" s="4" t="s">
        <v>859</v>
      </c>
      <c r="H368" s="4" t="s">
        <v>911</v>
      </c>
      <c r="I368" s="3" t="s">
        <v>912</v>
      </c>
      <c r="J368" s="3" t="s">
        <v>23</v>
      </c>
      <c r="K368" s="4" t="s">
        <v>859</v>
      </c>
      <c r="L368" s="4" t="s">
        <v>989</v>
      </c>
    </row>
    <row r="369" spans="1:12">
      <c r="A369" s="3" t="s">
        <v>356</v>
      </c>
      <c r="B369" s="3" t="s">
        <v>403</v>
      </c>
      <c r="C369" s="3" t="s">
        <v>355</v>
      </c>
      <c r="D369" s="6">
        <v>8969.77</v>
      </c>
      <c r="E369" s="3" t="s">
        <v>910</v>
      </c>
      <c r="F369" s="3" t="s">
        <v>339</v>
      </c>
      <c r="G369" s="4" t="s">
        <v>859</v>
      </c>
      <c r="H369" s="4" t="s">
        <v>911</v>
      </c>
      <c r="I369" s="3" t="s">
        <v>912</v>
      </c>
      <c r="J369" s="3" t="s">
        <v>23</v>
      </c>
      <c r="K369" s="4" t="s">
        <v>859</v>
      </c>
      <c r="L369" s="4" t="s">
        <v>989</v>
      </c>
    </row>
    <row r="370" spans="1:12">
      <c r="A370" s="21" t="s">
        <v>356</v>
      </c>
      <c r="B370" s="21" t="s">
        <v>551</v>
      </c>
      <c r="C370" s="21" t="s">
        <v>416</v>
      </c>
      <c r="D370" s="22">
        <v>7496.92</v>
      </c>
      <c r="E370" s="21" t="s">
        <v>910</v>
      </c>
      <c r="F370" s="21" t="s">
        <v>339</v>
      </c>
      <c r="G370" s="23" t="s">
        <v>859</v>
      </c>
      <c r="H370" s="23" t="s">
        <v>911</v>
      </c>
      <c r="I370" s="21" t="s">
        <v>912</v>
      </c>
      <c r="J370" s="21" t="s">
        <v>23</v>
      </c>
      <c r="K370" s="4" t="s">
        <v>859</v>
      </c>
      <c r="L370" s="4" t="s">
        <v>989</v>
      </c>
    </row>
    <row r="371" spans="1:12">
      <c r="A371" s="3" t="s">
        <v>358</v>
      </c>
      <c r="B371" s="3" t="s">
        <v>400</v>
      </c>
      <c r="C371" s="3" t="s">
        <v>355</v>
      </c>
      <c r="D371" s="6">
        <v>255.72</v>
      </c>
      <c r="E371" s="3" t="s">
        <v>910</v>
      </c>
      <c r="F371" s="3" t="s">
        <v>339</v>
      </c>
      <c r="G371" s="4" t="s">
        <v>859</v>
      </c>
      <c r="H371" s="4" t="s">
        <v>911</v>
      </c>
      <c r="I371" s="3" t="s">
        <v>912</v>
      </c>
      <c r="J371" s="3" t="s">
        <v>23</v>
      </c>
      <c r="K371" s="4" t="s">
        <v>859</v>
      </c>
      <c r="L371" s="4" t="s">
        <v>989</v>
      </c>
    </row>
    <row r="372" spans="1:12">
      <c r="A372" s="2" t="s">
        <v>358</v>
      </c>
      <c r="B372" s="2" t="s">
        <v>401</v>
      </c>
      <c r="C372" s="2" t="s">
        <v>355</v>
      </c>
      <c r="D372" s="13">
        <v>218.54</v>
      </c>
      <c r="E372" s="2" t="s">
        <v>910</v>
      </c>
      <c r="F372" s="2" t="s">
        <v>339</v>
      </c>
      <c r="G372" s="2" t="s">
        <v>859</v>
      </c>
      <c r="H372" s="2" t="s">
        <v>911</v>
      </c>
      <c r="I372" s="2" t="s">
        <v>912</v>
      </c>
      <c r="J372" s="2" t="s">
        <v>23</v>
      </c>
      <c r="K372" s="4" t="s">
        <v>859</v>
      </c>
      <c r="L372" s="4" t="s">
        <v>989</v>
      </c>
    </row>
    <row r="373" spans="1:12">
      <c r="A373" s="3" t="s">
        <v>358</v>
      </c>
      <c r="B373" s="3" t="s">
        <v>402</v>
      </c>
      <c r="C373" s="3" t="s">
        <v>355</v>
      </c>
      <c r="D373" s="6">
        <v>170.16</v>
      </c>
      <c r="E373" s="3" t="s">
        <v>910</v>
      </c>
      <c r="F373" s="3" t="s">
        <v>339</v>
      </c>
      <c r="G373" s="4" t="s">
        <v>859</v>
      </c>
      <c r="H373" s="4" t="s">
        <v>911</v>
      </c>
      <c r="I373" s="3" t="s">
        <v>912</v>
      </c>
      <c r="J373" s="3" t="s">
        <v>23</v>
      </c>
      <c r="K373" s="4" t="s">
        <v>859</v>
      </c>
      <c r="L373" s="4" t="s">
        <v>989</v>
      </c>
    </row>
    <row r="374" spans="1:12">
      <c r="A374" s="3" t="s">
        <v>358</v>
      </c>
      <c r="B374" s="3" t="s">
        <v>403</v>
      </c>
      <c r="C374" s="3" t="s">
        <v>355</v>
      </c>
      <c r="D374" s="6">
        <v>1339.1</v>
      </c>
      <c r="E374" s="3" t="s">
        <v>910</v>
      </c>
      <c r="F374" s="3" t="s">
        <v>339</v>
      </c>
      <c r="G374" s="4" t="s">
        <v>859</v>
      </c>
      <c r="H374" s="4" t="s">
        <v>911</v>
      </c>
      <c r="I374" s="3" t="s">
        <v>912</v>
      </c>
      <c r="J374" s="3" t="s">
        <v>23</v>
      </c>
      <c r="K374" s="4" t="s">
        <v>859</v>
      </c>
      <c r="L374" s="4" t="s">
        <v>989</v>
      </c>
    </row>
    <row r="375" spans="1:12">
      <c r="A375" s="21" t="s">
        <v>358</v>
      </c>
      <c r="B375" s="21" t="s">
        <v>551</v>
      </c>
      <c r="C375" s="21" t="s">
        <v>416</v>
      </c>
      <c r="D375" s="22">
        <v>786.56</v>
      </c>
      <c r="E375" s="21" t="s">
        <v>910</v>
      </c>
      <c r="F375" s="21" t="s">
        <v>339</v>
      </c>
      <c r="G375" s="23" t="s">
        <v>859</v>
      </c>
      <c r="H375" s="23" t="s">
        <v>911</v>
      </c>
      <c r="I375" s="21" t="s">
        <v>912</v>
      </c>
      <c r="J375" s="21" t="s">
        <v>23</v>
      </c>
      <c r="K375" s="4" t="s">
        <v>859</v>
      </c>
      <c r="L375" s="4" t="s">
        <v>989</v>
      </c>
    </row>
    <row r="376" spans="1:12">
      <c r="A376" s="3" t="s">
        <v>359</v>
      </c>
      <c r="B376" s="3" t="s">
        <v>401</v>
      </c>
      <c r="C376" s="3" t="s">
        <v>355</v>
      </c>
      <c r="D376" s="6">
        <v>24.54</v>
      </c>
      <c r="E376" s="3" t="s">
        <v>910</v>
      </c>
      <c r="F376" s="3" t="s">
        <v>339</v>
      </c>
      <c r="G376" s="4" t="s">
        <v>859</v>
      </c>
      <c r="H376" s="4" t="s">
        <v>911</v>
      </c>
      <c r="I376" s="3" t="s">
        <v>912</v>
      </c>
      <c r="J376" s="3" t="s">
        <v>23</v>
      </c>
      <c r="K376" s="4" t="s">
        <v>859</v>
      </c>
      <c r="L376" s="4" t="s">
        <v>989</v>
      </c>
    </row>
    <row r="377" spans="1:12">
      <c r="A377" s="21" t="s">
        <v>359</v>
      </c>
      <c r="B377" s="21" t="s">
        <v>551</v>
      </c>
      <c r="C377" s="21" t="s">
        <v>416</v>
      </c>
      <c r="D377" s="22">
        <v>94.08</v>
      </c>
      <c r="E377" s="21" t="s">
        <v>910</v>
      </c>
      <c r="F377" s="21" t="s">
        <v>339</v>
      </c>
      <c r="G377" s="23" t="s">
        <v>859</v>
      </c>
      <c r="H377" s="23" t="s">
        <v>911</v>
      </c>
      <c r="I377" s="21" t="s">
        <v>912</v>
      </c>
      <c r="J377" s="21" t="s">
        <v>23</v>
      </c>
      <c r="K377" s="4" t="s">
        <v>859</v>
      </c>
      <c r="L377" s="4" t="s">
        <v>989</v>
      </c>
    </row>
    <row r="378" spans="1:12">
      <c r="A378" s="3" t="s">
        <v>25</v>
      </c>
      <c r="B378" s="3" t="s">
        <v>26</v>
      </c>
      <c r="C378" s="3" t="s">
        <v>355</v>
      </c>
      <c r="D378" s="6">
        <v>-142507.41</v>
      </c>
      <c r="E378" s="3" t="s">
        <v>414</v>
      </c>
      <c r="F378" s="3" t="s">
        <v>333</v>
      </c>
      <c r="G378" s="4" t="s">
        <v>121</v>
      </c>
      <c r="H378" s="4" t="s">
        <v>417</v>
      </c>
      <c r="I378" s="3" t="s">
        <v>418</v>
      </c>
      <c r="J378" s="3" t="s">
        <v>23</v>
      </c>
      <c r="K378" s="4" t="s">
        <v>117</v>
      </c>
      <c r="L378" s="4" t="s">
        <v>269</v>
      </c>
    </row>
    <row r="379" spans="1:12">
      <c r="A379" s="3" t="s">
        <v>356</v>
      </c>
      <c r="B379" s="3" t="s">
        <v>415</v>
      </c>
      <c r="C379" s="3" t="s">
        <v>416</v>
      </c>
      <c r="D379" s="6">
        <v>1400.85</v>
      </c>
      <c r="E379" s="3" t="s">
        <v>414</v>
      </c>
      <c r="F379" s="3" t="s">
        <v>333</v>
      </c>
      <c r="G379" s="4" t="s">
        <v>121</v>
      </c>
      <c r="H379" s="4" t="s">
        <v>417</v>
      </c>
      <c r="I379" s="3" t="s">
        <v>418</v>
      </c>
      <c r="J379" s="3" t="s">
        <v>23</v>
      </c>
      <c r="K379" s="4" t="s">
        <v>117</v>
      </c>
      <c r="L379" s="4" t="s">
        <v>269</v>
      </c>
    </row>
    <row r="380" spans="1:12">
      <c r="A380" s="21" t="s">
        <v>356</v>
      </c>
      <c r="B380" s="21" t="s">
        <v>552</v>
      </c>
      <c r="C380" s="21" t="s">
        <v>416</v>
      </c>
      <c r="D380" s="22">
        <v>951.6</v>
      </c>
      <c r="E380" s="21" t="s">
        <v>414</v>
      </c>
      <c r="F380" s="21" t="s">
        <v>333</v>
      </c>
      <c r="G380" s="23" t="s">
        <v>121</v>
      </c>
      <c r="H380" s="23" t="s">
        <v>417</v>
      </c>
      <c r="I380" s="21" t="s">
        <v>418</v>
      </c>
      <c r="J380" s="21" t="s">
        <v>23</v>
      </c>
      <c r="K380" s="4" t="s">
        <v>117</v>
      </c>
      <c r="L380" s="4" t="s">
        <v>269</v>
      </c>
    </row>
    <row r="381" spans="1:12">
      <c r="A381" s="3" t="s">
        <v>358</v>
      </c>
      <c r="B381" s="3" t="s">
        <v>415</v>
      </c>
      <c r="C381" s="3" t="s">
        <v>416</v>
      </c>
      <c r="D381" s="6">
        <v>242.74</v>
      </c>
      <c r="E381" s="3" t="s">
        <v>414</v>
      </c>
      <c r="F381" s="3" t="s">
        <v>333</v>
      </c>
      <c r="G381" s="4" t="s">
        <v>121</v>
      </c>
      <c r="H381" s="4" t="s">
        <v>417</v>
      </c>
      <c r="I381" s="3" t="s">
        <v>418</v>
      </c>
      <c r="J381" s="3" t="s">
        <v>23</v>
      </c>
      <c r="K381" s="4" t="s">
        <v>117</v>
      </c>
      <c r="L381" s="4" t="s">
        <v>269</v>
      </c>
    </row>
    <row r="382" spans="1:12">
      <c r="A382" s="21" t="s">
        <v>358</v>
      </c>
      <c r="B382" s="21" t="s">
        <v>552</v>
      </c>
      <c r="C382" s="21" t="s">
        <v>416</v>
      </c>
      <c r="D382" s="22">
        <v>102.48</v>
      </c>
      <c r="E382" s="21" t="s">
        <v>414</v>
      </c>
      <c r="F382" s="21" t="s">
        <v>333</v>
      </c>
      <c r="G382" s="23" t="s">
        <v>121</v>
      </c>
      <c r="H382" s="23" t="s">
        <v>417</v>
      </c>
      <c r="I382" s="21" t="s">
        <v>418</v>
      </c>
      <c r="J382" s="21" t="s">
        <v>23</v>
      </c>
      <c r="K382" s="4" t="s">
        <v>117</v>
      </c>
      <c r="L382" s="4" t="s">
        <v>269</v>
      </c>
    </row>
    <row r="383" spans="1:12">
      <c r="A383" s="21" t="s">
        <v>359</v>
      </c>
      <c r="B383" s="21" t="s">
        <v>552</v>
      </c>
      <c r="C383" s="21" t="s">
        <v>416</v>
      </c>
      <c r="D383" s="22">
        <v>10.98</v>
      </c>
      <c r="E383" s="21" t="s">
        <v>414</v>
      </c>
      <c r="F383" s="21" t="s">
        <v>333</v>
      </c>
      <c r="G383" s="23" t="s">
        <v>121</v>
      </c>
      <c r="H383" s="23" t="s">
        <v>417</v>
      </c>
      <c r="I383" s="21" t="s">
        <v>418</v>
      </c>
      <c r="J383" s="21" t="s">
        <v>23</v>
      </c>
      <c r="K383" s="4" t="s">
        <v>117</v>
      </c>
      <c r="L383" s="4" t="s">
        <v>269</v>
      </c>
    </row>
    <row r="384" spans="1:12">
      <c r="A384" s="2" t="s">
        <v>25</v>
      </c>
      <c r="B384" s="2" t="s">
        <v>26</v>
      </c>
      <c r="C384" s="2" t="s">
        <v>355</v>
      </c>
      <c r="D384" s="13">
        <v>-143103.01</v>
      </c>
      <c r="E384" s="2" t="s">
        <v>414</v>
      </c>
      <c r="F384" s="2" t="s">
        <v>333</v>
      </c>
      <c r="G384" s="2" t="s">
        <v>230</v>
      </c>
      <c r="H384" s="2" t="s">
        <v>279</v>
      </c>
      <c r="I384" s="2" t="s">
        <v>419</v>
      </c>
      <c r="J384" s="2" t="s">
        <v>23</v>
      </c>
      <c r="K384" s="4" t="s">
        <v>146</v>
      </c>
      <c r="L384" s="4" t="s">
        <v>230</v>
      </c>
    </row>
    <row r="385" spans="1:12">
      <c r="A385" s="3" t="s">
        <v>356</v>
      </c>
      <c r="B385" s="3" t="s">
        <v>415</v>
      </c>
      <c r="C385" s="3" t="s">
        <v>416</v>
      </c>
      <c r="D385" s="6">
        <v>1418.93</v>
      </c>
      <c r="E385" s="3" t="s">
        <v>414</v>
      </c>
      <c r="F385" s="3" t="s">
        <v>333</v>
      </c>
      <c r="G385" s="4" t="s">
        <v>230</v>
      </c>
      <c r="H385" s="4" t="s">
        <v>279</v>
      </c>
      <c r="I385" s="3" t="s">
        <v>419</v>
      </c>
      <c r="J385" s="3" t="s">
        <v>23</v>
      </c>
      <c r="K385" s="4" t="s">
        <v>146</v>
      </c>
      <c r="L385" s="4" t="s">
        <v>230</v>
      </c>
    </row>
    <row r="386" spans="1:12">
      <c r="A386" s="21" t="s">
        <v>356</v>
      </c>
      <c r="B386" s="21" t="s">
        <v>552</v>
      </c>
      <c r="C386" s="21" t="s">
        <v>416</v>
      </c>
      <c r="D386" s="22">
        <v>940.62</v>
      </c>
      <c r="E386" s="21" t="s">
        <v>414</v>
      </c>
      <c r="F386" s="21" t="s">
        <v>333</v>
      </c>
      <c r="G386" s="23" t="s">
        <v>230</v>
      </c>
      <c r="H386" s="23" t="s">
        <v>279</v>
      </c>
      <c r="I386" s="21" t="s">
        <v>419</v>
      </c>
      <c r="J386" s="21" t="s">
        <v>23</v>
      </c>
      <c r="K386" s="4" t="s">
        <v>146</v>
      </c>
      <c r="L386" s="4" t="s">
        <v>230</v>
      </c>
    </row>
    <row r="387" spans="1:12">
      <c r="A387" s="3" t="s">
        <v>358</v>
      </c>
      <c r="B387" s="3" t="s">
        <v>415</v>
      </c>
      <c r="C387" s="3" t="s">
        <v>416</v>
      </c>
      <c r="D387" s="6">
        <v>244.13</v>
      </c>
      <c r="E387" s="3" t="s">
        <v>414</v>
      </c>
      <c r="F387" s="3" t="s">
        <v>333</v>
      </c>
      <c r="G387" s="4" t="s">
        <v>230</v>
      </c>
      <c r="H387" s="4" t="s">
        <v>279</v>
      </c>
      <c r="I387" s="3" t="s">
        <v>419</v>
      </c>
      <c r="J387" s="3" t="s">
        <v>23</v>
      </c>
      <c r="K387" s="4" t="s">
        <v>146</v>
      </c>
      <c r="L387" s="4" t="s">
        <v>230</v>
      </c>
    </row>
    <row r="388" spans="1:12">
      <c r="A388" s="21" t="s">
        <v>358</v>
      </c>
      <c r="B388" s="21" t="s">
        <v>552</v>
      </c>
      <c r="C388" s="21" t="s">
        <v>416</v>
      </c>
      <c r="D388" s="22">
        <v>102.48</v>
      </c>
      <c r="E388" s="21" t="s">
        <v>414</v>
      </c>
      <c r="F388" s="21" t="s">
        <v>333</v>
      </c>
      <c r="G388" s="23" t="s">
        <v>230</v>
      </c>
      <c r="H388" s="23" t="s">
        <v>279</v>
      </c>
      <c r="I388" s="21" t="s">
        <v>419</v>
      </c>
      <c r="J388" s="21" t="s">
        <v>23</v>
      </c>
      <c r="K388" s="4" t="s">
        <v>146</v>
      </c>
      <c r="L388" s="4" t="s">
        <v>230</v>
      </c>
    </row>
    <row r="389" spans="1:12">
      <c r="A389" s="21" t="s">
        <v>359</v>
      </c>
      <c r="B389" s="21" t="s">
        <v>552</v>
      </c>
      <c r="C389" s="21" t="s">
        <v>416</v>
      </c>
      <c r="D389" s="22">
        <v>10.98</v>
      </c>
      <c r="E389" s="21" t="s">
        <v>414</v>
      </c>
      <c r="F389" s="21" t="s">
        <v>333</v>
      </c>
      <c r="G389" s="23" t="s">
        <v>230</v>
      </c>
      <c r="H389" s="23" t="s">
        <v>279</v>
      </c>
      <c r="I389" s="21" t="s">
        <v>419</v>
      </c>
      <c r="J389" s="21" t="s">
        <v>23</v>
      </c>
      <c r="K389" s="4" t="s">
        <v>146</v>
      </c>
      <c r="L389" s="4" t="s">
        <v>230</v>
      </c>
    </row>
    <row r="390" spans="1:12">
      <c r="A390" s="3" t="s">
        <v>25</v>
      </c>
      <c r="B390" s="3" t="s">
        <v>26</v>
      </c>
      <c r="C390" s="3" t="s">
        <v>355</v>
      </c>
      <c r="D390" s="6">
        <v>-143648.01999999999</v>
      </c>
      <c r="E390" s="3" t="s">
        <v>414</v>
      </c>
      <c r="F390" s="3" t="s">
        <v>333</v>
      </c>
      <c r="G390" s="4" t="s">
        <v>237</v>
      </c>
      <c r="H390" s="4" t="s">
        <v>233</v>
      </c>
      <c r="I390" s="3" t="s">
        <v>420</v>
      </c>
      <c r="J390" s="3" t="s">
        <v>23</v>
      </c>
      <c r="K390" s="4" t="s">
        <v>237</v>
      </c>
      <c r="L390" s="4" t="s">
        <v>500</v>
      </c>
    </row>
    <row r="391" spans="1:12">
      <c r="A391" s="3" t="s">
        <v>356</v>
      </c>
      <c r="B391" s="3" t="s">
        <v>415</v>
      </c>
      <c r="C391" s="3" t="s">
        <v>416</v>
      </c>
      <c r="D391" s="6">
        <v>1429.52</v>
      </c>
      <c r="E391" s="3" t="s">
        <v>414</v>
      </c>
      <c r="F391" s="3" t="s">
        <v>333</v>
      </c>
      <c r="G391" s="4" t="s">
        <v>237</v>
      </c>
      <c r="H391" s="4" t="s">
        <v>233</v>
      </c>
      <c r="I391" s="3" t="s">
        <v>420</v>
      </c>
      <c r="J391" s="3" t="s">
        <v>23</v>
      </c>
      <c r="K391" s="4" t="s">
        <v>237</v>
      </c>
      <c r="L391" s="4" t="s">
        <v>500</v>
      </c>
    </row>
    <row r="392" spans="1:12">
      <c r="A392" s="21" t="s">
        <v>356</v>
      </c>
      <c r="B392" s="21" t="s">
        <v>552</v>
      </c>
      <c r="C392" s="21" t="s">
        <v>416</v>
      </c>
      <c r="D392" s="22">
        <v>940.62</v>
      </c>
      <c r="E392" s="21" t="s">
        <v>414</v>
      </c>
      <c r="F392" s="21" t="s">
        <v>333</v>
      </c>
      <c r="G392" s="23" t="s">
        <v>237</v>
      </c>
      <c r="H392" s="23" t="s">
        <v>233</v>
      </c>
      <c r="I392" s="21" t="s">
        <v>420</v>
      </c>
      <c r="J392" s="21" t="s">
        <v>23</v>
      </c>
      <c r="K392" s="4" t="s">
        <v>237</v>
      </c>
      <c r="L392" s="4" t="s">
        <v>500</v>
      </c>
    </row>
    <row r="393" spans="1:12">
      <c r="A393" s="2" t="s">
        <v>358</v>
      </c>
      <c r="B393" s="2" t="s">
        <v>415</v>
      </c>
      <c r="C393" s="2" t="s">
        <v>416</v>
      </c>
      <c r="D393" s="13">
        <v>214.16</v>
      </c>
      <c r="E393" s="2" t="s">
        <v>414</v>
      </c>
      <c r="F393" s="2" t="s">
        <v>333</v>
      </c>
      <c r="G393" s="2" t="s">
        <v>237</v>
      </c>
      <c r="H393" s="2" t="s">
        <v>233</v>
      </c>
      <c r="I393" s="2" t="s">
        <v>420</v>
      </c>
      <c r="J393" s="2" t="s">
        <v>23</v>
      </c>
      <c r="K393" s="4" t="s">
        <v>237</v>
      </c>
      <c r="L393" s="4" t="s">
        <v>500</v>
      </c>
    </row>
    <row r="394" spans="1:12">
      <c r="A394" s="21" t="s">
        <v>358</v>
      </c>
      <c r="B394" s="21" t="s">
        <v>552</v>
      </c>
      <c r="C394" s="21" t="s">
        <v>416</v>
      </c>
      <c r="D394" s="22">
        <v>98.82</v>
      </c>
      <c r="E394" s="21" t="s">
        <v>414</v>
      </c>
      <c r="F394" s="21" t="s">
        <v>333</v>
      </c>
      <c r="G394" s="23" t="s">
        <v>237</v>
      </c>
      <c r="H394" s="23" t="s">
        <v>233</v>
      </c>
      <c r="I394" s="21" t="s">
        <v>420</v>
      </c>
      <c r="J394" s="21" t="s">
        <v>23</v>
      </c>
      <c r="K394" s="4" t="s">
        <v>237</v>
      </c>
      <c r="L394" s="4" t="s">
        <v>500</v>
      </c>
    </row>
    <row r="395" spans="1:12">
      <c r="A395" s="21" t="s">
        <v>359</v>
      </c>
      <c r="B395" s="21" t="s">
        <v>552</v>
      </c>
      <c r="C395" s="21" t="s">
        <v>416</v>
      </c>
      <c r="D395" s="22">
        <v>10.98</v>
      </c>
      <c r="E395" s="21" t="s">
        <v>414</v>
      </c>
      <c r="F395" s="21" t="s">
        <v>333</v>
      </c>
      <c r="G395" s="23" t="s">
        <v>237</v>
      </c>
      <c r="H395" s="23" t="s">
        <v>233</v>
      </c>
      <c r="I395" s="21" t="s">
        <v>420</v>
      </c>
      <c r="J395" s="21" t="s">
        <v>23</v>
      </c>
      <c r="K395" s="4" t="s">
        <v>237</v>
      </c>
      <c r="L395" s="4" t="s">
        <v>500</v>
      </c>
    </row>
    <row r="396" spans="1:12">
      <c r="A396" s="3" t="s">
        <v>25</v>
      </c>
      <c r="B396" s="3" t="s">
        <v>26</v>
      </c>
      <c r="C396" s="3" t="s">
        <v>355</v>
      </c>
      <c r="D396" s="6">
        <v>-144013.37</v>
      </c>
      <c r="E396" s="3" t="s">
        <v>414</v>
      </c>
      <c r="F396" s="3" t="s">
        <v>333</v>
      </c>
      <c r="G396" s="4" t="s">
        <v>244</v>
      </c>
      <c r="H396" s="4" t="s">
        <v>367</v>
      </c>
      <c r="I396" s="3" t="s">
        <v>421</v>
      </c>
      <c r="J396" s="3" t="s">
        <v>23</v>
      </c>
      <c r="K396" s="4" t="s">
        <v>244</v>
      </c>
      <c r="L396" s="4" t="s">
        <v>502</v>
      </c>
    </row>
    <row r="397" spans="1:12">
      <c r="A397" s="2" t="s">
        <v>356</v>
      </c>
      <c r="B397" s="2" t="s">
        <v>415</v>
      </c>
      <c r="C397" s="2" t="s">
        <v>416</v>
      </c>
      <c r="D397" s="13">
        <v>1430.68</v>
      </c>
      <c r="E397" s="2" t="s">
        <v>414</v>
      </c>
      <c r="F397" s="2" t="s">
        <v>333</v>
      </c>
      <c r="G397" s="2" t="s">
        <v>244</v>
      </c>
      <c r="H397" s="2" t="s">
        <v>367</v>
      </c>
      <c r="I397" s="2" t="s">
        <v>421</v>
      </c>
      <c r="J397" s="2" t="s">
        <v>23</v>
      </c>
      <c r="K397" s="4" t="s">
        <v>244</v>
      </c>
      <c r="L397" s="4" t="s">
        <v>502</v>
      </c>
    </row>
    <row r="398" spans="1:12">
      <c r="A398" s="21" t="s">
        <v>356</v>
      </c>
      <c r="B398" s="21" t="s">
        <v>552</v>
      </c>
      <c r="C398" s="21" t="s">
        <v>416</v>
      </c>
      <c r="D398" s="22">
        <v>936.96</v>
      </c>
      <c r="E398" s="21" t="s">
        <v>414</v>
      </c>
      <c r="F398" s="21" t="s">
        <v>333</v>
      </c>
      <c r="G398" s="23" t="s">
        <v>244</v>
      </c>
      <c r="H398" s="23" t="s">
        <v>367</v>
      </c>
      <c r="I398" s="21" t="s">
        <v>421</v>
      </c>
      <c r="J398" s="21" t="s">
        <v>23</v>
      </c>
      <c r="K398" s="4" t="s">
        <v>244</v>
      </c>
      <c r="L398" s="4" t="s">
        <v>502</v>
      </c>
    </row>
    <row r="399" spans="1:12">
      <c r="A399" s="3" t="s">
        <v>358</v>
      </c>
      <c r="B399" s="3" t="s">
        <v>415</v>
      </c>
      <c r="C399" s="3" t="s">
        <v>416</v>
      </c>
      <c r="D399" s="6">
        <v>215.5</v>
      </c>
      <c r="E399" s="3" t="s">
        <v>414</v>
      </c>
      <c r="F399" s="3" t="s">
        <v>333</v>
      </c>
      <c r="G399" s="4" t="s">
        <v>244</v>
      </c>
      <c r="H399" s="4" t="s">
        <v>367</v>
      </c>
      <c r="I399" s="3" t="s">
        <v>421</v>
      </c>
      <c r="J399" s="3" t="s">
        <v>23</v>
      </c>
      <c r="K399" s="4" t="s">
        <v>244</v>
      </c>
      <c r="L399" s="4" t="s">
        <v>502</v>
      </c>
    </row>
    <row r="400" spans="1:12">
      <c r="A400" s="21" t="s">
        <v>358</v>
      </c>
      <c r="B400" s="21" t="s">
        <v>552</v>
      </c>
      <c r="C400" s="21" t="s">
        <v>416</v>
      </c>
      <c r="D400" s="22">
        <v>102.48</v>
      </c>
      <c r="E400" s="21" t="s">
        <v>414</v>
      </c>
      <c r="F400" s="21" t="s">
        <v>333</v>
      </c>
      <c r="G400" s="23" t="s">
        <v>244</v>
      </c>
      <c r="H400" s="23" t="s">
        <v>367</v>
      </c>
      <c r="I400" s="21" t="s">
        <v>421</v>
      </c>
      <c r="J400" s="21" t="s">
        <v>23</v>
      </c>
      <c r="K400" s="4" t="s">
        <v>244</v>
      </c>
      <c r="L400" s="4" t="s">
        <v>502</v>
      </c>
    </row>
    <row r="401" spans="1:12">
      <c r="A401" s="21" t="s">
        <v>359</v>
      </c>
      <c r="B401" s="21" t="s">
        <v>552</v>
      </c>
      <c r="C401" s="21" t="s">
        <v>416</v>
      </c>
      <c r="D401" s="22">
        <v>10.98</v>
      </c>
      <c r="E401" s="21" t="s">
        <v>414</v>
      </c>
      <c r="F401" s="21" t="s">
        <v>333</v>
      </c>
      <c r="G401" s="23" t="s">
        <v>244</v>
      </c>
      <c r="H401" s="23" t="s">
        <v>367</v>
      </c>
      <c r="I401" s="21" t="s">
        <v>421</v>
      </c>
      <c r="J401" s="21" t="s">
        <v>23</v>
      </c>
      <c r="K401" s="4" t="s">
        <v>244</v>
      </c>
      <c r="L401" s="4" t="s">
        <v>502</v>
      </c>
    </row>
    <row r="402" spans="1:12">
      <c r="A402" s="3" t="s">
        <v>25</v>
      </c>
      <c r="B402" s="3" t="s">
        <v>26</v>
      </c>
      <c r="C402" s="3" t="s">
        <v>355</v>
      </c>
      <c r="D402" s="6">
        <v>-141440.53</v>
      </c>
      <c r="E402" s="3" t="s">
        <v>414</v>
      </c>
      <c r="F402" s="3" t="s">
        <v>333</v>
      </c>
      <c r="G402" s="4" t="s">
        <v>251</v>
      </c>
      <c r="H402" s="4" t="s">
        <v>251</v>
      </c>
      <c r="I402" s="3" t="s">
        <v>422</v>
      </c>
      <c r="J402" s="3" t="s">
        <v>23</v>
      </c>
      <c r="K402" s="4" t="s">
        <v>503</v>
      </c>
      <c r="L402" s="4" t="s">
        <v>124</v>
      </c>
    </row>
    <row r="403" spans="1:12">
      <c r="A403" s="2" t="s">
        <v>356</v>
      </c>
      <c r="B403" s="2" t="s">
        <v>415</v>
      </c>
      <c r="C403" s="2" t="s">
        <v>416</v>
      </c>
      <c r="D403" s="13">
        <v>1437.65</v>
      </c>
      <c r="E403" s="2" t="s">
        <v>414</v>
      </c>
      <c r="F403" s="2" t="s">
        <v>333</v>
      </c>
      <c r="G403" s="2" t="s">
        <v>251</v>
      </c>
      <c r="H403" s="2" t="s">
        <v>251</v>
      </c>
      <c r="I403" s="2" t="s">
        <v>422</v>
      </c>
      <c r="J403" s="2" t="s">
        <v>23</v>
      </c>
      <c r="K403" s="4" t="s">
        <v>503</v>
      </c>
      <c r="L403" s="4" t="s">
        <v>124</v>
      </c>
    </row>
    <row r="404" spans="1:12">
      <c r="A404" s="21" t="s">
        <v>356</v>
      </c>
      <c r="B404" s="21" t="s">
        <v>552</v>
      </c>
      <c r="C404" s="21" t="s">
        <v>416</v>
      </c>
      <c r="D404" s="22">
        <v>871.08</v>
      </c>
      <c r="E404" s="21" t="s">
        <v>414</v>
      </c>
      <c r="F404" s="21" t="s">
        <v>333</v>
      </c>
      <c r="G404" s="23" t="s">
        <v>251</v>
      </c>
      <c r="H404" s="23" t="s">
        <v>251</v>
      </c>
      <c r="I404" s="21" t="s">
        <v>422</v>
      </c>
      <c r="J404" s="21" t="s">
        <v>23</v>
      </c>
      <c r="K404" s="4" t="s">
        <v>503</v>
      </c>
      <c r="L404" s="4" t="s">
        <v>124</v>
      </c>
    </row>
    <row r="405" spans="1:12">
      <c r="A405" s="3" t="s">
        <v>358</v>
      </c>
      <c r="B405" s="3" t="s">
        <v>415</v>
      </c>
      <c r="C405" s="3" t="s">
        <v>416</v>
      </c>
      <c r="D405" s="6">
        <v>215.92</v>
      </c>
      <c r="E405" s="3" t="s">
        <v>414</v>
      </c>
      <c r="F405" s="3" t="s">
        <v>333</v>
      </c>
      <c r="G405" s="4" t="s">
        <v>251</v>
      </c>
      <c r="H405" s="4" t="s">
        <v>251</v>
      </c>
      <c r="I405" s="3" t="s">
        <v>422</v>
      </c>
      <c r="J405" s="3" t="s">
        <v>23</v>
      </c>
      <c r="K405" s="4" t="s">
        <v>503</v>
      </c>
      <c r="L405" s="4" t="s">
        <v>124</v>
      </c>
    </row>
    <row r="406" spans="1:12">
      <c r="A406" s="21" t="s">
        <v>358</v>
      </c>
      <c r="B406" s="21" t="s">
        <v>552</v>
      </c>
      <c r="C406" s="21" t="s">
        <v>416</v>
      </c>
      <c r="D406" s="22">
        <v>98.82</v>
      </c>
      <c r="E406" s="21" t="s">
        <v>414</v>
      </c>
      <c r="F406" s="21" t="s">
        <v>333</v>
      </c>
      <c r="G406" s="23" t="s">
        <v>251</v>
      </c>
      <c r="H406" s="23" t="s">
        <v>251</v>
      </c>
      <c r="I406" s="21" t="s">
        <v>422</v>
      </c>
      <c r="J406" s="21" t="s">
        <v>23</v>
      </c>
      <c r="K406" s="4" t="s">
        <v>503</v>
      </c>
      <c r="L406" s="4" t="s">
        <v>124</v>
      </c>
    </row>
    <row r="407" spans="1:12">
      <c r="A407" s="21" t="s">
        <v>359</v>
      </c>
      <c r="B407" s="21" t="s">
        <v>552</v>
      </c>
      <c r="C407" s="21" t="s">
        <v>416</v>
      </c>
      <c r="D407" s="22">
        <v>10.98</v>
      </c>
      <c r="E407" s="21" t="s">
        <v>414</v>
      </c>
      <c r="F407" s="21" t="s">
        <v>333</v>
      </c>
      <c r="G407" s="23" t="s">
        <v>251</v>
      </c>
      <c r="H407" s="23" t="s">
        <v>251</v>
      </c>
      <c r="I407" s="21" t="s">
        <v>422</v>
      </c>
      <c r="J407" s="21" t="s">
        <v>23</v>
      </c>
      <c r="K407" s="4" t="s">
        <v>503</v>
      </c>
      <c r="L407" s="4" t="s">
        <v>124</v>
      </c>
    </row>
    <row r="408" spans="1:12">
      <c r="A408" s="2" t="s">
        <v>25</v>
      </c>
      <c r="B408" s="2" t="s">
        <v>26</v>
      </c>
      <c r="C408" s="2" t="s">
        <v>355</v>
      </c>
      <c r="D408" s="13">
        <v>-134652.04</v>
      </c>
      <c r="E408" s="2" t="s">
        <v>414</v>
      </c>
      <c r="F408" s="2" t="s">
        <v>333</v>
      </c>
      <c r="G408" s="2" t="s">
        <v>258</v>
      </c>
      <c r="H408" s="2" t="s">
        <v>149</v>
      </c>
      <c r="I408" s="2" t="s">
        <v>423</v>
      </c>
      <c r="J408" s="2" t="s">
        <v>23</v>
      </c>
      <c r="K408" s="4" t="s">
        <v>258</v>
      </c>
      <c r="L408" s="4" t="s">
        <v>153</v>
      </c>
    </row>
    <row r="409" spans="1:12">
      <c r="A409" s="2" t="s">
        <v>356</v>
      </c>
      <c r="B409" s="2" t="s">
        <v>415</v>
      </c>
      <c r="C409" s="2" t="s">
        <v>416</v>
      </c>
      <c r="D409" s="13">
        <v>1306.95</v>
      </c>
      <c r="E409" s="2" t="s">
        <v>414</v>
      </c>
      <c r="F409" s="2" t="s">
        <v>333</v>
      </c>
      <c r="G409" s="2" t="s">
        <v>258</v>
      </c>
      <c r="H409" s="2" t="s">
        <v>149</v>
      </c>
      <c r="I409" s="2" t="s">
        <v>423</v>
      </c>
      <c r="J409" s="2" t="s">
        <v>23</v>
      </c>
      <c r="K409" s="4" t="s">
        <v>258</v>
      </c>
      <c r="L409" s="4" t="s">
        <v>153</v>
      </c>
    </row>
    <row r="410" spans="1:12">
      <c r="A410" s="21" t="s">
        <v>356</v>
      </c>
      <c r="B410" s="21" t="s">
        <v>552</v>
      </c>
      <c r="C410" s="21" t="s">
        <v>416</v>
      </c>
      <c r="D410" s="22">
        <v>885.72</v>
      </c>
      <c r="E410" s="21" t="s">
        <v>414</v>
      </c>
      <c r="F410" s="21" t="s">
        <v>333</v>
      </c>
      <c r="G410" s="23" t="s">
        <v>258</v>
      </c>
      <c r="H410" s="23" t="s">
        <v>149</v>
      </c>
      <c r="I410" s="21" t="s">
        <v>423</v>
      </c>
      <c r="J410" s="21" t="s">
        <v>23</v>
      </c>
      <c r="K410" s="4" t="s">
        <v>258</v>
      </c>
      <c r="L410" s="4" t="s">
        <v>153</v>
      </c>
    </row>
    <row r="411" spans="1:12">
      <c r="A411" s="3" t="s">
        <v>358</v>
      </c>
      <c r="B411" s="3" t="s">
        <v>415</v>
      </c>
      <c r="C411" s="3" t="s">
        <v>416</v>
      </c>
      <c r="D411" s="6">
        <v>182.78</v>
      </c>
      <c r="E411" s="3" t="s">
        <v>414</v>
      </c>
      <c r="F411" s="3" t="s">
        <v>333</v>
      </c>
      <c r="G411" s="4" t="s">
        <v>258</v>
      </c>
      <c r="H411" s="4" t="s">
        <v>149</v>
      </c>
      <c r="I411" s="3" t="s">
        <v>423</v>
      </c>
      <c r="J411" s="3" t="s">
        <v>23</v>
      </c>
      <c r="K411" s="4" t="s">
        <v>258</v>
      </c>
      <c r="L411" s="4" t="s">
        <v>153</v>
      </c>
    </row>
    <row r="412" spans="1:12">
      <c r="A412" s="21" t="s">
        <v>358</v>
      </c>
      <c r="B412" s="21" t="s">
        <v>552</v>
      </c>
      <c r="C412" s="21" t="s">
        <v>416</v>
      </c>
      <c r="D412" s="22">
        <v>98.82</v>
      </c>
      <c r="E412" s="21" t="s">
        <v>414</v>
      </c>
      <c r="F412" s="21" t="s">
        <v>333</v>
      </c>
      <c r="G412" s="23" t="s">
        <v>258</v>
      </c>
      <c r="H412" s="23" t="s">
        <v>149</v>
      </c>
      <c r="I412" s="21" t="s">
        <v>423</v>
      </c>
      <c r="J412" s="21" t="s">
        <v>23</v>
      </c>
      <c r="K412" s="4" t="s">
        <v>258</v>
      </c>
      <c r="L412" s="4" t="s">
        <v>153</v>
      </c>
    </row>
    <row r="413" spans="1:12">
      <c r="A413" s="21" t="s">
        <v>359</v>
      </c>
      <c r="B413" s="21" t="s">
        <v>552</v>
      </c>
      <c r="C413" s="21" t="s">
        <v>416</v>
      </c>
      <c r="D413" s="22">
        <v>10.98</v>
      </c>
      <c r="E413" s="21" t="s">
        <v>414</v>
      </c>
      <c r="F413" s="21" t="s">
        <v>333</v>
      </c>
      <c r="G413" s="23" t="s">
        <v>258</v>
      </c>
      <c r="H413" s="23" t="s">
        <v>149</v>
      </c>
      <c r="I413" s="21" t="s">
        <v>423</v>
      </c>
      <c r="J413" s="21" t="s">
        <v>23</v>
      </c>
      <c r="K413" s="4" t="s">
        <v>258</v>
      </c>
      <c r="L413" s="4" t="s">
        <v>153</v>
      </c>
    </row>
    <row r="414" spans="1:12">
      <c r="A414" s="2" t="s">
        <v>25</v>
      </c>
      <c r="B414" s="2" t="s">
        <v>26</v>
      </c>
      <c r="C414" s="2" t="s">
        <v>355</v>
      </c>
      <c r="D414" s="13">
        <v>-134482.10999999999</v>
      </c>
      <c r="E414" s="2" t="s">
        <v>414</v>
      </c>
      <c r="F414" s="2" t="s">
        <v>333</v>
      </c>
      <c r="G414" s="2" t="s">
        <v>557</v>
      </c>
      <c r="H414" s="2" t="s">
        <v>560</v>
      </c>
      <c r="I414" s="2" t="s">
        <v>913</v>
      </c>
      <c r="J414" s="2" t="s">
        <v>914</v>
      </c>
      <c r="K414" s="4" t="s">
        <v>568</v>
      </c>
      <c r="L414" s="4" t="s">
        <v>557</v>
      </c>
    </row>
    <row r="415" spans="1:12">
      <c r="A415" s="2" t="s">
        <v>25</v>
      </c>
      <c r="B415" s="2" t="s">
        <v>26</v>
      </c>
      <c r="C415" s="2" t="s">
        <v>355</v>
      </c>
      <c r="D415" s="13">
        <v>134482.10999999999</v>
      </c>
      <c r="E415" s="2" t="s">
        <v>414</v>
      </c>
      <c r="F415" s="2" t="s">
        <v>333</v>
      </c>
      <c r="G415" s="2" t="s">
        <v>557</v>
      </c>
      <c r="H415" s="2" t="s">
        <v>915</v>
      </c>
      <c r="I415" s="2" t="s">
        <v>913</v>
      </c>
      <c r="J415" s="2" t="s">
        <v>23</v>
      </c>
      <c r="K415" s="4" t="s">
        <v>568</v>
      </c>
      <c r="L415" s="4" t="s">
        <v>557</v>
      </c>
    </row>
    <row r="416" spans="1:12">
      <c r="A416" s="3" t="s">
        <v>356</v>
      </c>
      <c r="B416" s="3" t="s">
        <v>415</v>
      </c>
      <c r="C416" s="3" t="s">
        <v>416</v>
      </c>
      <c r="D416" s="6">
        <v>1329.16</v>
      </c>
      <c r="E416" s="3" t="s">
        <v>414</v>
      </c>
      <c r="F416" s="3" t="s">
        <v>333</v>
      </c>
      <c r="G416" s="4" t="s">
        <v>557</v>
      </c>
      <c r="H416" s="4" t="s">
        <v>560</v>
      </c>
      <c r="I416" s="3" t="s">
        <v>913</v>
      </c>
      <c r="J416" s="3" t="s">
        <v>914</v>
      </c>
      <c r="K416" s="4" t="s">
        <v>568</v>
      </c>
      <c r="L416" s="4" t="s">
        <v>557</v>
      </c>
    </row>
    <row r="417" spans="1:12">
      <c r="A417" s="2" t="s">
        <v>356</v>
      </c>
      <c r="B417" s="2" t="s">
        <v>415</v>
      </c>
      <c r="C417" s="2" t="s">
        <v>416</v>
      </c>
      <c r="D417" s="13">
        <v>-1329.16</v>
      </c>
      <c r="E417" s="2" t="s">
        <v>414</v>
      </c>
      <c r="F417" s="2" t="s">
        <v>333</v>
      </c>
      <c r="G417" s="2" t="s">
        <v>557</v>
      </c>
      <c r="H417" s="2" t="s">
        <v>915</v>
      </c>
      <c r="I417" s="2" t="s">
        <v>913</v>
      </c>
      <c r="J417" s="2" t="s">
        <v>23</v>
      </c>
      <c r="K417" s="4" t="s">
        <v>568</v>
      </c>
      <c r="L417" s="4" t="s">
        <v>557</v>
      </c>
    </row>
    <row r="418" spans="1:12">
      <c r="A418" s="21" t="s">
        <v>356</v>
      </c>
      <c r="B418" s="21" t="s">
        <v>552</v>
      </c>
      <c r="C418" s="21" t="s">
        <v>416</v>
      </c>
      <c r="D418" s="22">
        <v>893.04</v>
      </c>
      <c r="E418" s="21" t="s">
        <v>414</v>
      </c>
      <c r="F418" s="21" t="s">
        <v>333</v>
      </c>
      <c r="G418" s="23" t="s">
        <v>557</v>
      </c>
      <c r="H418" s="23" t="s">
        <v>560</v>
      </c>
      <c r="I418" s="21" t="s">
        <v>913</v>
      </c>
      <c r="J418" s="21" t="s">
        <v>914</v>
      </c>
      <c r="K418" s="4" t="s">
        <v>568</v>
      </c>
      <c r="L418" s="4" t="s">
        <v>557</v>
      </c>
    </row>
    <row r="419" spans="1:12">
      <c r="A419" s="21" t="s">
        <v>356</v>
      </c>
      <c r="B419" s="21" t="s">
        <v>552</v>
      </c>
      <c r="C419" s="21" t="s">
        <v>416</v>
      </c>
      <c r="D419" s="22">
        <v>-893.04</v>
      </c>
      <c r="E419" s="21" t="s">
        <v>414</v>
      </c>
      <c r="F419" s="21" t="s">
        <v>333</v>
      </c>
      <c r="G419" s="23" t="s">
        <v>557</v>
      </c>
      <c r="H419" s="23" t="s">
        <v>915</v>
      </c>
      <c r="I419" s="21" t="s">
        <v>913</v>
      </c>
      <c r="J419" s="21" t="s">
        <v>23</v>
      </c>
      <c r="K419" s="4" t="s">
        <v>568</v>
      </c>
      <c r="L419" s="4" t="s">
        <v>557</v>
      </c>
    </row>
    <row r="420" spans="1:12">
      <c r="A420" s="3" t="s">
        <v>358</v>
      </c>
      <c r="B420" s="3" t="s">
        <v>415</v>
      </c>
      <c r="C420" s="3" t="s">
        <v>416</v>
      </c>
      <c r="D420" s="6">
        <v>182.78</v>
      </c>
      <c r="E420" s="3" t="s">
        <v>414</v>
      </c>
      <c r="F420" s="3" t="s">
        <v>333</v>
      </c>
      <c r="G420" s="4" t="s">
        <v>557</v>
      </c>
      <c r="H420" s="4" t="s">
        <v>560</v>
      </c>
      <c r="I420" s="3" t="s">
        <v>913</v>
      </c>
      <c r="J420" s="3" t="s">
        <v>914</v>
      </c>
      <c r="K420" s="4" t="s">
        <v>568</v>
      </c>
      <c r="L420" s="4" t="s">
        <v>557</v>
      </c>
    </row>
    <row r="421" spans="1:12">
      <c r="A421" s="3" t="s">
        <v>358</v>
      </c>
      <c r="B421" s="3" t="s">
        <v>415</v>
      </c>
      <c r="C421" s="3" t="s">
        <v>416</v>
      </c>
      <c r="D421" s="6">
        <v>-182.78</v>
      </c>
      <c r="E421" s="3" t="s">
        <v>414</v>
      </c>
      <c r="F421" s="3" t="s">
        <v>333</v>
      </c>
      <c r="G421" s="4" t="s">
        <v>557</v>
      </c>
      <c r="H421" s="4" t="s">
        <v>915</v>
      </c>
      <c r="I421" s="3" t="s">
        <v>913</v>
      </c>
      <c r="J421" s="3" t="s">
        <v>23</v>
      </c>
      <c r="K421" s="4" t="s">
        <v>568</v>
      </c>
      <c r="L421" s="4" t="s">
        <v>557</v>
      </c>
    </row>
    <row r="422" spans="1:12">
      <c r="A422" s="21" t="s">
        <v>358</v>
      </c>
      <c r="B422" s="21" t="s">
        <v>552</v>
      </c>
      <c r="C422" s="21" t="s">
        <v>416</v>
      </c>
      <c r="D422" s="22">
        <v>98.82</v>
      </c>
      <c r="E422" s="21" t="s">
        <v>414</v>
      </c>
      <c r="F422" s="21" t="s">
        <v>333</v>
      </c>
      <c r="G422" s="23" t="s">
        <v>557</v>
      </c>
      <c r="H422" s="23" t="s">
        <v>560</v>
      </c>
      <c r="I422" s="21" t="s">
        <v>913</v>
      </c>
      <c r="J422" s="21" t="s">
        <v>914</v>
      </c>
      <c r="K422" s="4" t="s">
        <v>568</v>
      </c>
      <c r="L422" s="4" t="s">
        <v>557</v>
      </c>
    </row>
    <row r="423" spans="1:12">
      <c r="A423" s="21" t="s">
        <v>358</v>
      </c>
      <c r="B423" s="21" t="s">
        <v>552</v>
      </c>
      <c r="C423" s="21" t="s">
        <v>416</v>
      </c>
      <c r="D423" s="22">
        <v>-98.82</v>
      </c>
      <c r="E423" s="21" t="s">
        <v>414</v>
      </c>
      <c r="F423" s="21" t="s">
        <v>333</v>
      </c>
      <c r="G423" s="23" t="s">
        <v>557</v>
      </c>
      <c r="H423" s="23" t="s">
        <v>915</v>
      </c>
      <c r="I423" s="21" t="s">
        <v>913</v>
      </c>
      <c r="J423" s="21" t="s">
        <v>23</v>
      </c>
      <c r="K423" s="4" t="s">
        <v>568</v>
      </c>
      <c r="L423" s="4" t="s">
        <v>557</v>
      </c>
    </row>
    <row r="424" spans="1:12">
      <c r="A424" s="21" t="s">
        <v>359</v>
      </c>
      <c r="B424" s="21" t="s">
        <v>552</v>
      </c>
      <c r="C424" s="21" t="s">
        <v>416</v>
      </c>
      <c r="D424" s="22">
        <v>10.98</v>
      </c>
      <c r="E424" s="21" t="s">
        <v>414</v>
      </c>
      <c r="F424" s="21" t="s">
        <v>333</v>
      </c>
      <c r="G424" s="23" t="s">
        <v>557</v>
      </c>
      <c r="H424" s="23" t="s">
        <v>560</v>
      </c>
      <c r="I424" s="21" t="s">
        <v>913</v>
      </c>
      <c r="J424" s="21" t="s">
        <v>914</v>
      </c>
      <c r="K424" s="4" t="s">
        <v>568</v>
      </c>
      <c r="L424" s="4" t="s">
        <v>557</v>
      </c>
    </row>
    <row r="425" spans="1:12">
      <c r="A425" s="21" t="s">
        <v>359</v>
      </c>
      <c r="B425" s="21" t="s">
        <v>552</v>
      </c>
      <c r="C425" s="21" t="s">
        <v>416</v>
      </c>
      <c r="D425" s="22">
        <v>-10.98</v>
      </c>
      <c r="E425" s="21" t="s">
        <v>414</v>
      </c>
      <c r="F425" s="21" t="s">
        <v>333</v>
      </c>
      <c r="G425" s="23" t="s">
        <v>557</v>
      </c>
      <c r="H425" s="23" t="s">
        <v>915</v>
      </c>
      <c r="I425" s="21" t="s">
        <v>913</v>
      </c>
      <c r="J425" s="21" t="s">
        <v>23</v>
      </c>
      <c r="K425" s="4" t="s">
        <v>568</v>
      </c>
      <c r="L425" s="4" t="s">
        <v>557</v>
      </c>
    </row>
    <row r="426" spans="1:12">
      <c r="A426" s="3" t="s">
        <v>25</v>
      </c>
      <c r="B426" s="3" t="s">
        <v>26</v>
      </c>
      <c r="C426" s="3" t="s">
        <v>355</v>
      </c>
      <c r="D426" s="6">
        <v>-134482.10999999999</v>
      </c>
      <c r="E426" s="3" t="s">
        <v>414</v>
      </c>
      <c r="F426" s="3" t="s">
        <v>333</v>
      </c>
      <c r="G426" s="4" t="s">
        <v>916</v>
      </c>
      <c r="H426" s="4" t="s">
        <v>598</v>
      </c>
      <c r="I426" s="3" t="s">
        <v>917</v>
      </c>
      <c r="J426" s="3" t="s">
        <v>23</v>
      </c>
      <c r="K426" s="4" t="s">
        <v>604</v>
      </c>
      <c r="L426" s="4" t="s">
        <v>607</v>
      </c>
    </row>
    <row r="427" spans="1:12">
      <c r="A427" s="2" t="s">
        <v>356</v>
      </c>
      <c r="B427" s="2" t="s">
        <v>415</v>
      </c>
      <c r="C427" s="2" t="s">
        <v>416</v>
      </c>
      <c r="D427" s="13">
        <v>1329.16</v>
      </c>
      <c r="E427" s="2" t="s">
        <v>414</v>
      </c>
      <c r="F427" s="2" t="s">
        <v>333</v>
      </c>
      <c r="G427" s="2" t="s">
        <v>916</v>
      </c>
      <c r="H427" s="2" t="s">
        <v>598</v>
      </c>
      <c r="I427" s="2" t="s">
        <v>917</v>
      </c>
      <c r="J427" s="2" t="s">
        <v>23</v>
      </c>
      <c r="K427" s="4" t="s">
        <v>604</v>
      </c>
      <c r="L427" s="4" t="s">
        <v>607</v>
      </c>
    </row>
    <row r="428" spans="1:12">
      <c r="A428" s="21" t="s">
        <v>356</v>
      </c>
      <c r="B428" s="21" t="s">
        <v>552</v>
      </c>
      <c r="C428" s="21" t="s">
        <v>416</v>
      </c>
      <c r="D428" s="22">
        <v>893.04</v>
      </c>
      <c r="E428" s="21" t="s">
        <v>414</v>
      </c>
      <c r="F428" s="21" t="s">
        <v>333</v>
      </c>
      <c r="G428" s="23" t="s">
        <v>916</v>
      </c>
      <c r="H428" s="23" t="s">
        <v>598</v>
      </c>
      <c r="I428" s="21" t="s">
        <v>917</v>
      </c>
      <c r="J428" s="21" t="s">
        <v>23</v>
      </c>
      <c r="K428" s="4" t="s">
        <v>604</v>
      </c>
      <c r="L428" s="4" t="s">
        <v>607</v>
      </c>
    </row>
    <row r="429" spans="1:12">
      <c r="A429" s="3" t="s">
        <v>358</v>
      </c>
      <c r="B429" s="3" t="s">
        <v>415</v>
      </c>
      <c r="C429" s="3" t="s">
        <v>416</v>
      </c>
      <c r="D429" s="6">
        <v>182.78</v>
      </c>
      <c r="E429" s="3" t="s">
        <v>414</v>
      </c>
      <c r="F429" s="3" t="s">
        <v>333</v>
      </c>
      <c r="G429" s="4" t="s">
        <v>916</v>
      </c>
      <c r="H429" s="4" t="s">
        <v>598</v>
      </c>
      <c r="I429" s="3" t="s">
        <v>917</v>
      </c>
      <c r="J429" s="3" t="s">
        <v>23</v>
      </c>
      <c r="K429" s="4" t="s">
        <v>604</v>
      </c>
      <c r="L429" s="4" t="s">
        <v>607</v>
      </c>
    </row>
    <row r="430" spans="1:12">
      <c r="A430" s="21" t="s">
        <v>358</v>
      </c>
      <c r="B430" s="21" t="s">
        <v>552</v>
      </c>
      <c r="C430" s="21" t="s">
        <v>416</v>
      </c>
      <c r="D430" s="22">
        <v>98.82</v>
      </c>
      <c r="E430" s="21" t="s">
        <v>414</v>
      </c>
      <c r="F430" s="21" t="s">
        <v>333</v>
      </c>
      <c r="G430" s="23" t="s">
        <v>916</v>
      </c>
      <c r="H430" s="23" t="s">
        <v>598</v>
      </c>
      <c r="I430" s="21" t="s">
        <v>917</v>
      </c>
      <c r="J430" s="21" t="s">
        <v>23</v>
      </c>
      <c r="K430" s="4" t="s">
        <v>604</v>
      </c>
      <c r="L430" s="4" t="s">
        <v>607</v>
      </c>
    </row>
    <row r="431" spans="1:12">
      <c r="A431" s="21" t="s">
        <v>359</v>
      </c>
      <c r="B431" s="21" t="s">
        <v>552</v>
      </c>
      <c r="C431" s="21" t="s">
        <v>416</v>
      </c>
      <c r="D431" s="22">
        <v>10.98</v>
      </c>
      <c r="E431" s="21" t="s">
        <v>414</v>
      </c>
      <c r="F431" s="21" t="s">
        <v>333</v>
      </c>
      <c r="G431" s="23" t="s">
        <v>916</v>
      </c>
      <c r="H431" s="23" t="s">
        <v>598</v>
      </c>
      <c r="I431" s="21" t="s">
        <v>917</v>
      </c>
      <c r="J431" s="21" t="s">
        <v>23</v>
      </c>
      <c r="K431" s="4" t="s">
        <v>604</v>
      </c>
      <c r="L431" s="4" t="s">
        <v>607</v>
      </c>
    </row>
    <row r="432" spans="1:12">
      <c r="A432" s="2" t="s">
        <v>25</v>
      </c>
      <c r="B432" s="2" t="s">
        <v>26</v>
      </c>
      <c r="C432" s="2" t="s">
        <v>355</v>
      </c>
      <c r="D432" s="13">
        <v>-134296.87</v>
      </c>
      <c r="E432" s="2" t="s">
        <v>414</v>
      </c>
      <c r="F432" s="2" t="s">
        <v>333</v>
      </c>
      <c r="G432" s="2" t="s">
        <v>615</v>
      </c>
      <c r="H432" s="2" t="s">
        <v>865</v>
      </c>
      <c r="I432" s="2" t="s">
        <v>918</v>
      </c>
      <c r="J432" s="2" t="s">
        <v>23</v>
      </c>
      <c r="K432" s="4" t="s">
        <v>615</v>
      </c>
      <c r="L432" s="4" t="s">
        <v>982</v>
      </c>
    </row>
    <row r="433" spans="1:12">
      <c r="A433" s="2" t="s">
        <v>356</v>
      </c>
      <c r="B433" s="2" t="s">
        <v>415</v>
      </c>
      <c r="C433" s="2" t="s">
        <v>416</v>
      </c>
      <c r="D433" s="13">
        <v>1333.24</v>
      </c>
      <c r="E433" s="2" t="s">
        <v>414</v>
      </c>
      <c r="F433" s="2" t="s">
        <v>333</v>
      </c>
      <c r="G433" s="2" t="s">
        <v>615</v>
      </c>
      <c r="H433" s="2" t="s">
        <v>865</v>
      </c>
      <c r="I433" s="2" t="s">
        <v>918</v>
      </c>
      <c r="J433" s="2" t="s">
        <v>23</v>
      </c>
      <c r="K433" s="4" t="s">
        <v>615</v>
      </c>
      <c r="L433" s="4" t="s">
        <v>982</v>
      </c>
    </row>
    <row r="434" spans="1:12">
      <c r="A434" s="21" t="s">
        <v>356</v>
      </c>
      <c r="B434" s="21" t="s">
        <v>552</v>
      </c>
      <c r="C434" s="21" t="s">
        <v>416</v>
      </c>
      <c r="D434" s="22">
        <v>900.36</v>
      </c>
      <c r="E434" s="21" t="s">
        <v>414</v>
      </c>
      <c r="F434" s="21" t="s">
        <v>333</v>
      </c>
      <c r="G434" s="23" t="s">
        <v>615</v>
      </c>
      <c r="H434" s="23" t="s">
        <v>865</v>
      </c>
      <c r="I434" s="21" t="s">
        <v>918</v>
      </c>
      <c r="J434" s="21" t="s">
        <v>23</v>
      </c>
      <c r="K434" s="4" t="s">
        <v>615</v>
      </c>
      <c r="L434" s="4" t="s">
        <v>982</v>
      </c>
    </row>
    <row r="435" spans="1:12">
      <c r="A435" s="3" t="s">
        <v>358</v>
      </c>
      <c r="B435" s="3" t="s">
        <v>415</v>
      </c>
      <c r="C435" s="3" t="s">
        <v>416</v>
      </c>
      <c r="D435" s="6">
        <v>182.78</v>
      </c>
      <c r="E435" s="3" t="s">
        <v>414</v>
      </c>
      <c r="F435" s="3" t="s">
        <v>333</v>
      </c>
      <c r="G435" s="4" t="s">
        <v>615</v>
      </c>
      <c r="H435" s="4" t="s">
        <v>865</v>
      </c>
      <c r="I435" s="3" t="s">
        <v>918</v>
      </c>
      <c r="J435" s="3" t="s">
        <v>23</v>
      </c>
      <c r="K435" s="4" t="s">
        <v>615</v>
      </c>
      <c r="L435" s="4" t="s">
        <v>982</v>
      </c>
    </row>
    <row r="436" spans="1:12">
      <c r="A436" s="21" t="s">
        <v>358</v>
      </c>
      <c r="B436" s="21" t="s">
        <v>552</v>
      </c>
      <c r="C436" s="21" t="s">
        <v>416</v>
      </c>
      <c r="D436" s="22">
        <v>98.82</v>
      </c>
      <c r="E436" s="21" t="s">
        <v>414</v>
      </c>
      <c r="F436" s="21" t="s">
        <v>333</v>
      </c>
      <c r="G436" s="23" t="s">
        <v>615</v>
      </c>
      <c r="H436" s="23" t="s">
        <v>865</v>
      </c>
      <c r="I436" s="21" t="s">
        <v>918</v>
      </c>
      <c r="J436" s="21" t="s">
        <v>23</v>
      </c>
      <c r="K436" s="4" t="s">
        <v>615</v>
      </c>
      <c r="L436" s="4" t="s">
        <v>982</v>
      </c>
    </row>
    <row r="437" spans="1:12">
      <c r="A437" s="21" t="s">
        <v>359</v>
      </c>
      <c r="B437" s="21" t="s">
        <v>552</v>
      </c>
      <c r="C437" s="21" t="s">
        <v>416</v>
      </c>
      <c r="D437" s="22">
        <v>10.98</v>
      </c>
      <c r="E437" s="21" t="s">
        <v>414</v>
      </c>
      <c r="F437" s="21" t="s">
        <v>333</v>
      </c>
      <c r="G437" s="23" t="s">
        <v>615</v>
      </c>
      <c r="H437" s="23" t="s">
        <v>865</v>
      </c>
      <c r="I437" s="21" t="s">
        <v>918</v>
      </c>
      <c r="J437" s="21" t="s">
        <v>23</v>
      </c>
      <c r="K437" s="4" t="s">
        <v>615</v>
      </c>
      <c r="L437" s="4" t="s">
        <v>982</v>
      </c>
    </row>
    <row r="438" spans="1:12">
      <c r="A438" s="3" t="s">
        <v>25</v>
      </c>
      <c r="B438" s="3" t="s">
        <v>26</v>
      </c>
      <c r="C438" s="3" t="s">
        <v>355</v>
      </c>
      <c r="D438" s="6">
        <v>-134227.23000000001</v>
      </c>
      <c r="E438" s="3" t="s">
        <v>414</v>
      </c>
      <c r="F438" s="3" t="s">
        <v>333</v>
      </c>
      <c r="G438" s="4" t="s">
        <v>657</v>
      </c>
      <c r="H438" s="4" t="s">
        <v>653</v>
      </c>
      <c r="I438" s="3" t="s">
        <v>919</v>
      </c>
      <c r="J438" s="3" t="s">
        <v>23</v>
      </c>
      <c r="K438" s="4" t="s">
        <v>868</v>
      </c>
      <c r="L438" s="4" t="s">
        <v>657</v>
      </c>
    </row>
    <row r="439" spans="1:12">
      <c r="A439" s="2" t="s">
        <v>356</v>
      </c>
      <c r="B439" s="2" t="s">
        <v>415</v>
      </c>
      <c r="C439" s="2" t="s">
        <v>416</v>
      </c>
      <c r="D439" s="13">
        <v>1278.79</v>
      </c>
      <c r="E439" s="2" t="s">
        <v>414</v>
      </c>
      <c r="F439" s="2" t="s">
        <v>333</v>
      </c>
      <c r="G439" s="2" t="s">
        <v>657</v>
      </c>
      <c r="H439" s="2" t="s">
        <v>653</v>
      </c>
      <c r="I439" s="2" t="s">
        <v>919</v>
      </c>
      <c r="J439" s="2" t="s">
        <v>23</v>
      </c>
      <c r="K439" s="4" t="s">
        <v>868</v>
      </c>
      <c r="L439" s="4" t="s">
        <v>657</v>
      </c>
    </row>
    <row r="440" spans="1:12">
      <c r="A440" s="21" t="s">
        <v>356</v>
      </c>
      <c r="B440" s="21" t="s">
        <v>552</v>
      </c>
      <c r="C440" s="21" t="s">
        <v>416</v>
      </c>
      <c r="D440" s="22">
        <v>889.38</v>
      </c>
      <c r="E440" s="21" t="s">
        <v>414</v>
      </c>
      <c r="F440" s="21" t="s">
        <v>333</v>
      </c>
      <c r="G440" s="23" t="s">
        <v>657</v>
      </c>
      <c r="H440" s="23" t="s">
        <v>653</v>
      </c>
      <c r="I440" s="21" t="s">
        <v>919</v>
      </c>
      <c r="J440" s="21" t="s">
        <v>23</v>
      </c>
      <c r="K440" s="4" t="s">
        <v>868</v>
      </c>
      <c r="L440" s="4" t="s">
        <v>657</v>
      </c>
    </row>
    <row r="441" spans="1:12">
      <c r="A441" s="3" t="s">
        <v>358</v>
      </c>
      <c r="B441" s="3" t="s">
        <v>415</v>
      </c>
      <c r="C441" s="3" t="s">
        <v>416</v>
      </c>
      <c r="D441" s="6">
        <v>183.1</v>
      </c>
      <c r="E441" s="3" t="s">
        <v>414</v>
      </c>
      <c r="F441" s="3" t="s">
        <v>333</v>
      </c>
      <c r="G441" s="4" t="s">
        <v>657</v>
      </c>
      <c r="H441" s="4" t="s">
        <v>653</v>
      </c>
      <c r="I441" s="3" t="s">
        <v>919</v>
      </c>
      <c r="J441" s="3" t="s">
        <v>23</v>
      </c>
      <c r="K441" s="4" t="s">
        <v>868</v>
      </c>
      <c r="L441" s="4" t="s">
        <v>657</v>
      </c>
    </row>
    <row r="442" spans="1:12">
      <c r="A442" s="21" t="s">
        <v>358</v>
      </c>
      <c r="B442" s="21" t="s">
        <v>552</v>
      </c>
      <c r="C442" s="21" t="s">
        <v>416</v>
      </c>
      <c r="D442" s="22">
        <v>98.82</v>
      </c>
      <c r="E442" s="21" t="s">
        <v>414</v>
      </c>
      <c r="F442" s="21" t="s">
        <v>333</v>
      </c>
      <c r="G442" s="23" t="s">
        <v>657</v>
      </c>
      <c r="H442" s="23" t="s">
        <v>653</v>
      </c>
      <c r="I442" s="21" t="s">
        <v>919</v>
      </c>
      <c r="J442" s="21" t="s">
        <v>23</v>
      </c>
      <c r="K442" s="4" t="s">
        <v>868</v>
      </c>
      <c r="L442" s="4" t="s">
        <v>657</v>
      </c>
    </row>
    <row r="443" spans="1:12">
      <c r="A443" s="21" t="s">
        <v>359</v>
      </c>
      <c r="B443" s="21" t="s">
        <v>552</v>
      </c>
      <c r="C443" s="21" t="s">
        <v>416</v>
      </c>
      <c r="D443" s="22">
        <v>10.98</v>
      </c>
      <c r="E443" s="21" t="s">
        <v>414</v>
      </c>
      <c r="F443" s="21" t="s">
        <v>333</v>
      </c>
      <c r="G443" s="23" t="s">
        <v>657</v>
      </c>
      <c r="H443" s="23" t="s">
        <v>653</v>
      </c>
      <c r="I443" s="21" t="s">
        <v>919</v>
      </c>
      <c r="J443" s="21" t="s">
        <v>23</v>
      </c>
      <c r="K443" s="4" t="s">
        <v>868</v>
      </c>
      <c r="L443" s="4" t="s">
        <v>657</v>
      </c>
    </row>
    <row r="444" spans="1:12">
      <c r="A444" s="2" t="s">
        <v>25</v>
      </c>
      <c r="B444" s="2" t="s">
        <v>26</v>
      </c>
      <c r="C444" s="2" t="s">
        <v>355</v>
      </c>
      <c r="D444" s="13">
        <v>-134938.81</v>
      </c>
      <c r="E444" s="2" t="s">
        <v>414</v>
      </c>
      <c r="F444" s="2" t="s">
        <v>333</v>
      </c>
      <c r="G444" s="2" t="s">
        <v>709</v>
      </c>
      <c r="H444" s="2" t="s">
        <v>705</v>
      </c>
      <c r="I444" s="2" t="s">
        <v>920</v>
      </c>
      <c r="J444" s="2" t="s">
        <v>23</v>
      </c>
      <c r="K444" s="4" t="s">
        <v>709</v>
      </c>
      <c r="L444" s="4" t="s">
        <v>984</v>
      </c>
    </row>
    <row r="445" spans="1:12">
      <c r="A445" s="2" t="s">
        <v>356</v>
      </c>
      <c r="B445" s="2" t="s">
        <v>415</v>
      </c>
      <c r="C445" s="2" t="s">
        <v>416</v>
      </c>
      <c r="D445" s="13">
        <v>1258.9100000000001</v>
      </c>
      <c r="E445" s="2" t="s">
        <v>414</v>
      </c>
      <c r="F445" s="2" t="s">
        <v>333</v>
      </c>
      <c r="G445" s="2" t="s">
        <v>709</v>
      </c>
      <c r="H445" s="2" t="s">
        <v>705</v>
      </c>
      <c r="I445" s="2" t="s">
        <v>920</v>
      </c>
      <c r="J445" s="2" t="s">
        <v>23</v>
      </c>
      <c r="K445" s="4" t="s">
        <v>709</v>
      </c>
      <c r="L445" s="4" t="s">
        <v>984</v>
      </c>
    </row>
    <row r="446" spans="1:12">
      <c r="A446" s="21" t="s">
        <v>356</v>
      </c>
      <c r="B446" s="21" t="s">
        <v>552</v>
      </c>
      <c r="C446" s="21" t="s">
        <v>416</v>
      </c>
      <c r="D446" s="22">
        <v>893.04</v>
      </c>
      <c r="E446" s="21" t="s">
        <v>414</v>
      </c>
      <c r="F446" s="21" t="s">
        <v>333</v>
      </c>
      <c r="G446" s="23" t="s">
        <v>709</v>
      </c>
      <c r="H446" s="23" t="s">
        <v>705</v>
      </c>
      <c r="I446" s="21" t="s">
        <v>920</v>
      </c>
      <c r="J446" s="21" t="s">
        <v>23</v>
      </c>
      <c r="K446" s="4" t="s">
        <v>709</v>
      </c>
      <c r="L446" s="4" t="s">
        <v>984</v>
      </c>
    </row>
    <row r="447" spans="1:12">
      <c r="A447" s="3" t="s">
        <v>358</v>
      </c>
      <c r="B447" s="3" t="s">
        <v>415</v>
      </c>
      <c r="C447" s="3" t="s">
        <v>416</v>
      </c>
      <c r="D447" s="6">
        <v>183.42</v>
      </c>
      <c r="E447" s="3" t="s">
        <v>414</v>
      </c>
      <c r="F447" s="3" t="s">
        <v>333</v>
      </c>
      <c r="G447" s="4" t="s">
        <v>709</v>
      </c>
      <c r="H447" s="4" t="s">
        <v>705</v>
      </c>
      <c r="I447" s="3" t="s">
        <v>920</v>
      </c>
      <c r="J447" s="3" t="s">
        <v>23</v>
      </c>
      <c r="K447" s="4" t="s">
        <v>709</v>
      </c>
      <c r="L447" s="4" t="s">
        <v>984</v>
      </c>
    </row>
    <row r="448" spans="1:12">
      <c r="A448" s="21" t="s">
        <v>358</v>
      </c>
      <c r="B448" s="21" t="s">
        <v>552</v>
      </c>
      <c r="C448" s="21" t="s">
        <v>416</v>
      </c>
      <c r="D448" s="22">
        <v>98.82</v>
      </c>
      <c r="E448" s="21" t="s">
        <v>414</v>
      </c>
      <c r="F448" s="21" t="s">
        <v>333</v>
      </c>
      <c r="G448" s="23" t="s">
        <v>709</v>
      </c>
      <c r="H448" s="23" t="s">
        <v>705</v>
      </c>
      <c r="I448" s="21" t="s">
        <v>920</v>
      </c>
      <c r="J448" s="21" t="s">
        <v>23</v>
      </c>
      <c r="K448" s="4" t="s">
        <v>709</v>
      </c>
      <c r="L448" s="4" t="s">
        <v>984</v>
      </c>
    </row>
    <row r="449" spans="1:12">
      <c r="A449" s="21" t="s">
        <v>359</v>
      </c>
      <c r="B449" s="21" t="s">
        <v>552</v>
      </c>
      <c r="C449" s="21" t="s">
        <v>416</v>
      </c>
      <c r="D449" s="22">
        <v>10.98</v>
      </c>
      <c r="E449" s="21" t="s">
        <v>414</v>
      </c>
      <c r="F449" s="21" t="s">
        <v>333</v>
      </c>
      <c r="G449" s="23" t="s">
        <v>709</v>
      </c>
      <c r="H449" s="23" t="s">
        <v>705</v>
      </c>
      <c r="I449" s="21" t="s">
        <v>920</v>
      </c>
      <c r="J449" s="21" t="s">
        <v>23</v>
      </c>
      <c r="K449" s="4" t="s">
        <v>709</v>
      </c>
      <c r="L449" s="4" t="s">
        <v>984</v>
      </c>
    </row>
    <row r="450" spans="1:12">
      <c r="A450" s="3" t="s">
        <v>25</v>
      </c>
      <c r="B450" s="3" t="s">
        <v>26</v>
      </c>
      <c r="C450" s="3" t="s">
        <v>355</v>
      </c>
      <c r="D450" s="6">
        <v>-133607.15</v>
      </c>
      <c r="E450" s="3" t="s">
        <v>414</v>
      </c>
      <c r="F450" s="3" t="s">
        <v>333</v>
      </c>
      <c r="G450" s="4" t="s">
        <v>759</v>
      </c>
      <c r="H450" s="4" t="s">
        <v>873</v>
      </c>
      <c r="I450" s="3" t="s">
        <v>921</v>
      </c>
      <c r="J450" s="3" t="s">
        <v>23</v>
      </c>
      <c r="K450" s="4" t="s">
        <v>759</v>
      </c>
      <c r="L450" s="4" t="s">
        <v>770</v>
      </c>
    </row>
    <row r="451" spans="1:12">
      <c r="A451" s="2" t="s">
        <v>356</v>
      </c>
      <c r="B451" s="2" t="s">
        <v>415</v>
      </c>
      <c r="C451" s="2" t="s">
        <v>416</v>
      </c>
      <c r="D451" s="13">
        <v>1333.95</v>
      </c>
      <c r="E451" s="2" t="s">
        <v>414</v>
      </c>
      <c r="F451" s="2" t="s">
        <v>333</v>
      </c>
      <c r="G451" s="2" t="s">
        <v>759</v>
      </c>
      <c r="H451" s="2" t="s">
        <v>873</v>
      </c>
      <c r="I451" s="2" t="s">
        <v>921</v>
      </c>
      <c r="J451" s="2" t="s">
        <v>23</v>
      </c>
      <c r="K451" s="4" t="s">
        <v>759</v>
      </c>
      <c r="L451" s="4" t="s">
        <v>770</v>
      </c>
    </row>
    <row r="452" spans="1:12">
      <c r="A452" s="21" t="s">
        <v>356</v>
      </c>
      <c r="B452" s="21" t="s">
        <v>552</v>
      </c>
      <c r="C452" s="21" t="s">
        <v>416</v>
      </c>
      <c r="D452" s="22">
        <v>915</v>
      </c>
      <c r="E452" s="21" t="s">
        <v>414</v>
      </c>
      <c r="F452" s="21" t="s">
        <v>333</v>
      </c>
      <c r="G452" s="23" t="s">
        <v>759</v>
      </c>
      <c r="H452" s="23" t="s">
        <v>873</v>
      </c>
      <c r="I452" s="21" t="s">
        <v>921</v>
      </c>
      <c r="J452" s="21" t="s">
        <v>23</v>
      </c>
      <c r="K452" s="4" t="s">
        <v>759</v>
      </c>
      <c r="L452" s="4" t="s">
        <v>770</v>
      </c>
    </row>
    <row r="453" spans="1:12">
      <c r="A453" s="3" t="s">
        <v>358</v>
      </c>
      <c r="B453" s="3" t="s">
        <v>415</v>
      </c>
      <c r="C453" s="3" t="s">
        <v>416</v>
      </c>
      <c r="D453" s="6">
        <v>159.24</v>
      </c>
      <c r="E453" s="3" t="s">
        <v>414</v>
      </c>
      <c r="F453" s="3" t="s">
        <v>333</v>
      </c>
      <c r="G453" s="4" t="s">
        <v>759</v>
      </c>
      <c r="H453" s="4" t="s">
        <v>873</v>
      </c>
      <c r="I453" s="3" t="s">
        <v>921</v>
      </c>
      <c r="J453" s="3" t="s">
        <v>23</v>
      </c>
      <c r="K453" s="4" t="s">
        <v>759</v>
      </c>
      <c r="L453" s="4" t="s">
        <v>770</v>
      </c>
    </row>
    <row r="454" spans="1:12">
      <c r="A454" s="21" t="s">
        <v>358</v>
      </c>
      <c r="B454" s="21" t="s">
        <v>552</v>
      </c>
      <c r="C454" s="21" t="s">
        <v>416</v>
      </c>
      <c r="D454" s="22">
        <v>98.82</v>
      </c>
      <c r="E454" s="21" t="s">
        <v>414</v>
      </c>
      <c r="F454" s="21" t="s">
        <v>333</v>
      </c>
      <c r="G454" s="23" t="s">
        <v>759</v>
      </c>
      <c r="H454" s="23" t="s">
        <v>873</v>
      </c>
      <c r="I454" s="21" t="s">
        <v>921</v>
      </c>
      <c r="J454" s="21" t="s">
        <v>23</v>
      </c>
      <c r="K454" s="4" t="s">
        <v>759</v>
      </c>
      <c r="L454" s="4" t="s">
        <v>770</v>
      </c>
    </row>
    <row r="455" spans="1:12">
      <c r="A455" s="21" t="s">
        <v>359</v>
      </c>
      <c r="B455" s="21" t="s">
        <v>552</v>
      </c>
      <c r="C455" s="21" t="s">
        <v>416</v>
      </c>
      <c r="D455" s="22">
        <v>10.98</v>
      </c>
      <c r="E455" s="21" t="s">
        <v>414</v>
      </c>
      <c r="F455" s="21" t="s">
        <v>333</v>
      </c>
      <c r="G455" s="23" t="s">
        <v>759</v>
      </c>
      <c r="H455" s="23" t="s">
        <v>873</v>
      </c>
      <c r="I455" s="21" t="s">
        <v>921</v>
      </c>
      <c r="J455" s="21" t="s">
        <v>23</v>
      </c>
      <c r="K455" s="4" t="s">
        <v>759</v>
      </c>
      <c r="L455" s="4" t="s">
        <v>770</v>
      </c>
    </row>
    <row r="456" spans="1:12">
      <c r="A456" s="2" t="s">
        <v>25</v>
      </c>
      <c r="B456" s="2" t="s">
        <v>26</v>
      </c>
      <c r="C456" s="2" t="s">
        <v>355</v>
      </c>
      <c r="D456" s="13">
        <v>-133494.01</v>
      </c>
      <c r="E456" s="2" t="s">
        <v>414</v>
      </c>
      <c r="F456" s="2" t="s">
        <v>333</v>
      </c>
      <c r="G456" s="2" t="s">
        <v>810</v>
      </c>
      <c r="H456" s="2" t="s">
        <v>876</v>
      </c>
      <c r="I456" s="2" t="s">
        <v>922</v>
      </c>
      <c r="J456" s="2" t="s">
        <v>23</v>
      </c>
      <c r="K456" s="4" t="s">
        <v>810</v>
      </c>
      <c r="L456" s="4" t="s">
        <v>816</v>
      </c>
    </row>
    <row r="457" spans="1:12">
      <c r="A457" s="2" t="s">
        <v>356</v>
      </c>
      <c r="B457" s="2" t="s">
        <v>415</v>
      </c>
      <c r="C457" s="2" t="s">
        <v>416</v>
      </c>
      <c r="D457" s="13">
        <v>1360.4</v>
      </c>
      <c r="E457" s="2" t="s">
        <v>414</v>
      </c>
      <c r="F457" s="2" t="s">
        <v>333</v>
      </c>
      <c r="G457" s="2" t="s">
        <v>810</v>
      </c>
      <c r="H457" s="2" t="s">
        <v>876</v>
      </c>
      <c r="I457" s="2" t="s">
        <v>922</v>
      </c>
      <c r="J457" s="2" t="s">
        <v>23</v>
      </c>
      <c r="K457" s="4" t="s">
        <v>810</v>
      </c>
      <c r="L457" s="4" t="s">
        <v>816</v>
      </c>
    </row>
    <row r="458" spans="1:12">
      <c r="A458" s="21" t="s">
        <v>356</v>
      </c>
      <c r="B458" s="21" t="s">
        <v>552</v>
      </c>
      <c r="C458" s="21" t="s">
        <v>416</v>
      </c>
      <c r="D458" s="22">
        <v>940.62</v>
      </c>
      <c r="E458" s="21" t="s">
        <v>414</v>
      </c>
      <c r="F458" s="21" t="s">
        <v>333</v>
      </c>
      <c r="G458" s="23" t="s">
        <v>810</v>
      </c>
      <c r="H458" s="23" t="s">
        <v>876</v>
      </c>
      <c r="I458" s="21" t="s">
        <v>922</v>
      </c>
      <c r="J458" s="21" t="s">
        <v>23</v>
      </c>
      <c r="K458" s="4" t="s">
        <v>810</v>
      </c>
      <c r="L458" s="4" t="s">
        <v>816</v>
      </c>
    </row>
    <row r="459" spans="1:12">
      <c r="A459" s="3" t="s">
        <v>358</v>
      </c>
      <c r="B459" s="3" t="s">
        <v>415</v>
      </c>
      <c r="C459" s="3" t="s">
        <v>416</v>
      </c>
      <c r="D459" s="6">
        <v>159.24</v>
      </c>
      <c r="E459" s="3" t="s">
        <v>414</v>
      </c>
      <c r="F459" s="3" t="s">
        <v>333</v>
      </c>
      <c r="G459" s="4" t="s">
        <v>810</v>
      </c>
      <c r="H459" s="4" t="s">
        <v>876</v>
      </c>
      <c r="I459" s="3" t="s">
        <v>922</v>
      </c>
      <c r="J459" s="3" t="s">
        <v>23</v>
      </c>
      <c r="K459" s="4" t="s">
        <v>810</v>
      </c>
      <c r="L459" s="4" t="s">
        <v>816</v>
      </c>
    </row>
    <row r="460" spans="1:12">
      <c r="A460" s="21" t="s">
        <v>358</v>
      </c>
      <c r="B460" s="21" t="s">
        <v>552</v>
      </c>
      <c r="C460" s="21" t="s">
        <v>416</v>
      </c>
      <c r="D460" s="22">
        <v>95.16</v>
      </c>
      <c r="E460" s="21" t="s">
        <v>414</v>
      </c>
      <c r="F460" s="21" t="s">
        <v>333</v>
      </c>
      <c r="G460" s="23" t="s">
        <v>810</v>
      </c>
      <c r="H460" s="23" t="s">
        <v>876</v>
      </c>
      <c r="I460" s="21" t="s">
        <v>922</v>
      </c>
      <c r="J460" s="21" t="s">
        <v>23</v>
      </c>
      <c r="K460" s="4" t="s">
        <v>810</v>
      </c>
      <c r="L460" s="4" t="s">
        <v>816</v>
      </c>
    </row>
    <row r="461" spans="1:12">
      <c r="A461" s="21" t="s">
        <v>359</v>
      </c>
      <c r="B461" s="21" t="s">
        <v>552</v>
      </c>
      <c r="C461" s="21" t="s">
        <v>416</v>
      </c>
      <c r="D461" s="22">
        <v>14.64</v>
      </c>
      <c r="E461" s="21" t="s">
        <v>414</v>
      </c>
      <c r="F461" s="21" t="s">
        <v>333</v>
      </c>
      <c r="G461" s="23" t="s">
        <v>810</v>
      </c>
      <c r="H461" s="23" t="s">
        <v>876</v>
      </c>
      <c r="I461" s="21" t="s">
        <v>922</v>
      </c>
      <c r="J461" s="21" t="s">
        <v>23</v>
      </c>
      <c r="K461" s="4" t="s">
        <v>810</v>
      </c>
      <c r="L461" s="4" t="s">
        <v>816</v>
      </c>
    </row>
    <row r="462" spans="1:12">
      <c r="A462" s="3" t="s">
        <v>25</v>
      </c>
      <c r="B462" s="3" t="s">
        <v>26</v>
      </c>
      <c r="C462" s="3" t="s">
        <v>355</v>
      </c>
      <c r="D462" s="6">
        <v>725000</v>
      </c>
      <c r="E462" s="3" t="s">
        <v>424</v>
      </c>
      <c r="F462" s="3" t="s">
        <v>341</v>
      </c>
      <c r="G462" s="4" t="s">
        <v>35</v>
      </c>
      <c r="H462" s="4" t="s">
        <v>427</v>
      </c>
      <c r="I462" s="3" t="s">
        <v>428</v>
      </c>
      <c r="J462" s="3" t="s">
        <v>23</v>
      </c>
      <c r="K462" s="4" t="s">
        <v>142</v>
      </c>
      <c r="L462" s="4" t="s">
        <v>279</v>
      </c>
    </row>
    <row r="463" spans="1:12">
      <c r="A463" s="2" t="s">
        <v>25</v>
      </c>
      <c r="B463" s="2" t="s">
        <v>26</v>
      </c>
      <c r="C463" s="2" t="s">
        <v>355</v>
      </c>
      <c r="D463" s="13">
        <v>725000</v>
      </c>
      <c r="E463" s="2" t="s">
        <v>424</v>
      </c>
      <c r="F463" s="2" t="s">
        <v>341</v>
      </c>
      <c r="G463" s="2" t="s">
        <v>35</v>
      </c>
      <c r="H463" s="2" t="s">
        <v>427</v>
      </c>
      <c r="I463" s="2" t="s">
        <v>428</v>
      </c>
      <c r="J463" s="2" t="s">
        <v>23</v>
      </c>
      <c r="K463" s="4" t="s">
        <v>142</v>
      </c>
      <c r="L463" s="4" t="s">
        <v>279</v>
      </c>
    </row>
    <row r="464" spans="1:12">
      <c r="A464" s="3" t="s">
        <v>25</v>
      </c>
      <c r="B464" s="3" t="s">
        <v>26</v>
      </c>
      <c r="C464" s="3" t="s">
        <v>355</v>
      </c>
      <c r="D464" s="6">
        <v>725000</v>
      </c>
      <c r="E464" s="3" t="s">
        <v>424</v>
      </c>
      <c r="F464" s="3" t="s">
        <v>341</v>
      </c>
      <c r="G464" s="4" t="s">
        <v>35</v>
      </c>
      <c r="H464" s="4" t="s">
        <v>427</v>
      </c>
      <c r="I464" s="3" t="s">
        <v>428</v>
      </c>
      <c r="J464" s="3" t="s">
        <v>23</v>
      </c>
      <c r="K464" s="4" t="s">
        <v>142</v>
      </c>
      <c r="L464" s="4" t="s">
        <v>279</v>
      </c>
    </row>
    <row r="465" spans="1:12">
      <c r="A465" s="21" t="s">
        <v>356</v>
      </c>
      <c r="B465" s="21" t="s">
        <v>552</v>
      </c>
      <c r="C465" s="21" t="s">
        <v>416</v>
      </c>
      <c r="D465" s="22">
        <v>-24194.16</v>
      </c>
      <c r="E465" s="21" t="s">
        <v>424</v>
      </c>
      <c r="F465" s="21" t="s">
        <v>341</v>
      </c>
      <c r="G465" s="23" t="s">
        <v>35</v>
      </c>
      <c r="H465" s="23" t="s">
        <v>427</v>
      </c>
      <c r="I465" s="21" t="s">
        <v>428</v>
      </c>
      <c r="J465" s="21" t="s">
        <v>23</v>
      </c>
      <c r="K465" s="4" t="s">
        <v>142</v>
      </c>
      <c r="L465" s="4" t="s">
        <v>279</v>
      </c>
    </row>
    <row r="466" spans="1:12">
      <c r="A466" s="21" t="s">
        <v>356</v>
      </c>
      <c r="B466" s="21" t="s">
        <v>552</v>
      </c>
      <c r="C466" s="21" t="s">
        <v>416</v>
      </c>
      <c r="D466" s="22">
        <v>-24194.16</v>
      </c>
      <c r="E466" s="21" t="s">
        <v>424</v>
      </c>
      <c r="F466" s="21" t="s">
        <v>341</v>
      </c>
      <c r="G466" s="23" t="s">
        <v>35</v>
      </c>
      <c r="H466" s="23" t="s">
        <v>427</v>
      </c>
      <c r="I466" s="21" t="s">
        <v>428</v>
      </c>
      <c r="J466" s="21" t="s">
        <v>23</v>
      </c>
      <c r="K466" s="4" t="s">
        <v>142</v>
      </c>
      <c r="L466" s="4" t="s">
        <v>279</v>
      </c>
    </row>
    <row r="467" spans="1:12">
      <c r="A467" s="21" t="s">
        <v>356</v>
      </c>
      <c r="B467" s="21" t="s">
        <v>552</v>
      </c>
      <c r="C467" s="21" t="s">
        <v>416</v>
      </c>
      <c r="D467" s="22">
        <v>-24194.16</v>
      </c>
      <c r="E467" s="21" t="s">
        <v>424</v>
      </c>
      <c r="F467" s="21" t="s">
        <v>341</v>
      </c>
      <c r="G467" s="23" t="s">
        <v>35</v>
      </c>
      <c r="H467" s="23" t="s">
        <v>427</v>
      </c>
      <c r="I467" s="21" t="s">
        <v>428</v>
      </c>
      <c r="J467" s="21" t="s">
        <v>23</v>
      </c>
      <c r="K467" s="4" t="s">
        <v>142</v>
      </c>
      <c r="L467" s="4" t="s">
        <v>279</v>
      </c>
    </row>
    <row r="468" spans="1:12">
      <c r="A468" s="21" t="s">
        <v>358</v>
      </c>
      <c r="B468" s="21" t="s">
        <v>552</v>
      </c>
      <c r="C468" s="21" t="s">
        <v>416</v>
      </c>
      <c r="D468" s="22">
        <v>-20528.490000000002</v>
      </c>
      <c r="E468" s="21" t="s">
        <v>424</v>
      </c>
      <c r="F468" s="21" t="s">
        <v>341</v>
      </c>
      <c r="G468" s="23" t="s">
        <v>35</v>
      </c>
      <c r="H468" s="23" t="s">
        <v>427</v>
      </c>
      <c r="I468" s="21" t="s">
        <v>428</v>
      </c>
      <c r="J468" s="21" t="s">
        <v>23</v>
      </c>
      <c r="K468" s="4" t="s">
        <v>142</v>
      </c>
      <c r="L468" s="4" t="s">
        <v>279</v>
      </c>
    </row>
    <row r="469" spans="1:12">
      <c r="A469" s="21" t="s">
        <v>358</v>
      </c>
      <c r="B469" s="21" t="s">
        <v>552</v>
      </c>
      <c r="C469" s="21" t="s">
        <v>416</v>
      </c>
      <c r="D469" s="22">
        <v>-20528.490000000002</v>
      </c>
      <c r="E469" s="21" t="s">
        <v>424</v>
      </c>
      <c r="F469" s="21" t="s">
        <v>341</v>
      </c>
      <c r="G469" s="23" t="s">
        <v>35</v>
      </c>
      <c r="H469" s="23" t="s">
        <v>427</v>
      </c>
      <c r="I469" s="21" t="s">
        <v>428</v>
      </c>
      <c r="J469" s="21" t="s">
        <v>23</v>
      </c>
      <c r="K469" s="4" t="s">
        <v>142</v>
      </c>
      <c r="L469" s="4" t="s">
        <v>279</v>
      </c>
    </row>
    <row r="470" spans="1:12">
      <c r="A470" s="21" t="s">
        <v>358</v>
      </c>
      <c r="B470" s="21" t="s">
        <v>552</v>
      </c>
      <c r="C470" s="21" t="s">
        <v>416</v>
      </c>
      <c r="D470" s="22">
        <v>-20528.490000000002</v>
      </c>
      <c r="E470" s="21" t="s">
        <v>424</v>
      </c>
      <c r="F470" s="21" t="s">
        <v>341</v>
      </c>
      <c r="G470" s="23" t="s">
        <v>35</v>
      </c>
      <c r="H470" s="23" t="s">
        <v>427</v>
      </c>
      <c r="I470" s="21" t="s">
        <v>428</v>
      </c>
      <c r="J470" s="21" t="s">
        <v>23</v>
      </c>
      <c r="K470" s="4" t="s">
        <v>142</v>
      </c>
      <c r="L470" s="4" t="s">
        <v>279</v>
      </c>
    </row>
    <row r="471" spans="1:12">
      <c r="A471" s="2" t="s">
        <v>25</v>
      </c>
      <c r="B471" s="2" t="s">
        <v>26</v>
      </c>
      <c r="C471" s="2" t="s">
        <v>355</v>
      </c>
      <c r="D471" s="13">
        <v>-725000</v>
      </c>
      <c r="E471" s="2" t="s">
        <v>424</v>
      </c>
      <c r="F471" s="2" t="s">
        <v>341</v>
      </c>
      <c r="G471" s="2" t="s">
        <v>429</v>
      </c>
      <c r="H471" s="2" t="s">
        <v>427</v>
      </c>
      <c r="I471" s="2" t="s">
        <v>430</v>
      </c>
      <c r="J471" s="2" t="s">
        <v>23</v>
      </c>
      <c r="K471" s="4" t="s">
        <v>142</v>
      </c>
      <c r="L471" s="4" t="s">
        <v>279</v>
      </c>
    </row>
    <row r="472" spans="1:12">
      <c r="A472" s="2" t="s">
        <v>25</v>
      </c>
      <c r="B472" s="2" t="s">
        <v>26</v>
      </c>
      <c r="C472" s="2" t="s">
        <v>355</v>
      </c>
      <c r="D472" s="13">
        <v>-725000</v>
      </c>
      <c r="E472" s="2" t="s">
        <v>424</v>
      </c>
      <c r="F472" s="2" t="s">
        <v>341</v>
      </c>
      <c r="G472" s="2" t="s">
        <v>429</v>
      </c>
      <c r="H472" s="2" t="s">
        <v>427</v>
      </c>
      <c r="I472" s="2" t="s">
        <v>430</v>
      </c>
      <c r="J472" s="2" t="s">
        <v>23</v>
      </c>
      <c r="K472" s="4" t="s">
        <v>142</v>
      </c>
      <c r="L472" s="4" t="s">
        <v>279</v>
      </c>
    </row>
    <row r="473" spans="1:12">
      <c r="A473" s="3" t="s">
        <v>25</v>
      </c>
      <c r="B473" s="3" t="s">
        <v>26</v>
      </c>
      <c r="C473" s="3" t="s">
        <v>355</v>
      </c>
      <c r="D473" s="6">
        <v>-725000</v>
      </c>
      <c r="E473" s="3" t="s">
        <v>424</v>
      </c>
      <c r="F473" s="3" t="s">
        <v>341</v>
      </c>
      <c r="G473" s="4" t="s">
        <v>429</v>
      </c>
      <c r="H473" s="4" t="s">
        <v>427</v>
      </c>
      <c r="I473" s="3" t="s">
        <v>430</v>
      </c>
      <c r="J473" s="3" t="s">
        <v>23</v>
      </c>
      <c r="K473" s="4" t="s">
        <v>142</v>
      </c>
      <c r="L473" s="4" t="s">
        <v>279</v>
      </c>
    </row>
    <row r="474" spans="1:12">
      <c r="A474" s="3" t="s">
        <v>25</v>
      </c>
      <c r="B474" s="3" t="s">
        <v>26</v>
      </c>
      <c r="C474" s="3" t="s">
        <v>355</v>
      </c>
      <c r="D474" s="6">
        <v>-725000</v>
      </c>
      <c r="E474" s="3" t="s">
        <v>424</v>
      </c>
      <c r="F474" s="3" t="s">
        <v>341</v>
      </c>
      <c r="G474" s="4" t="s">
        <v>429</v>
      </c>
      <c r="H474" s="4" t="s">
        <v>427</v>
      </c>
      <c r="I474" s="3" t="s">
        <v>430</v>
      </c>
      <c r="J474" s="3" t="s">
        <v>23</v>
      </c>
      <c r="K474" s="4" t="s">
        <v>142</v>
      </c>
      <c r="L474" s="4" t="s">
        <v>279</v>
      </c>
    </row>
    <row r="475" spans="1:12">
      <c r="A475" s="21" t="s">
        <v>356</v>
      </c>
      <c r="B475" s="21" t="s">
        <v>552</v>
      </c>
      <c r="C475" s="21" t="s">
        <v>416</v>
      </c>
      <c r="D475" s="22">
        <v>22200.959999999999</v>
      </c>
      <c r="E475" s="21" t="s">
        <v>424</v>
      </c>
      <c r="F475" s="21" t="s">
        <v>341</v>
      </c>
      <c r="G475" s="23" t="s">
        <v>429</v>
      </c>
      <c r="H475" s="23" t="s">
        <v>427</v>
      </c>
      <c r="I475" s="21" t="s">
        <v>430</v>
      </c>
      <c r="J475" s="21" t="s">
        <v>23</v>
      </c>
      <c r="K475" s="4" t="s">
        <v>142</v>
      </c>
      <c r="L475" s="4" t="s">
        <v>279</v>
      </c>
    </row>
    <row r="476" spans="1:12">
      <c r="A476" s="21" t="s">
        <v>356</v>
      </c>
      <c r="B476" s="21" t="s">
        <v>552</v>
      </c>
      <c r="C476" s="21" t="s">
        <v>416</v>
      </c>
      <c r="D476" s="22">
        <v>29214.94</v>
      </c>
      <c r="E476" s="21" t="s">
        <v>424</v>
      </c>
      <c r="F476" s="21" t="s">
        <v>341</v>
      </c>
      <c r="G476" s="23" t="s">
        <v>429</v>
      </c>
      <c r="H476" s="23" t="s">
        <v>427</v>
      </c>
      <c r="I476" s="21" t="s">
        <v>430</v>
      </c>
      <c r="J476" s="21" t="s">
        <v>23</v>
      </c>
      <c r="K476" s="4" t="s">
        <v>142</v>
      </c>
      <c r="L476" s="4" t="s">
        <v>279</v>
      </c>
    </row>
    <row r="477" spans="1:12">
      <c r="A477" s="21" t="s">
        <v>356</v>
      </c>
      <c r="B477" s="21" t="s">
        <v>552</v>
      </c>
      <c r="C477" s="21" t="s">
        <v>416</v>
      </c>
      <c r="D477" s="22">
        <v>26390.28</v>
      </c>
      <c r="E477" s="21" t="s">
        <v>424</v>
      </c>
      <c r="F477" s="21" t="s">
        <v>341</v>
      </c>
      <c r="G477" s="23" t="s">
        <v>429</v>
      </c>
      <c r="H477" s="23" t="s">
        <v>427</v>
      </c>
      <c r="I477" s="21" t="s">
        <v>430</v>
      </c>
      <c r="J477" s="21" t="s">
        <v>23</v>
      </c>
      <c r="K477" s="4" t="s">
        <v>142</v>
      </c>
      <c r="L477" s="4" t="s">
        <v>279</v>
      </c>
    </row>
    <row r="478" spans="1:12">
      <c r="A478" s="21" t="s">
        <v>356</v>
      </c>
      <c r="B478" s="21" t="s">
        <v>552</v>
      </c>
      <c r="C478" s="21" t="s">
        <v>416</v>
      </c>
      <c r="D478" s="22">
        <v>24040.35</v>
      </c>
      <c r="E478" s="21" t="s">
        <v>424</v>
      </c>
      <c r="F478" s="21" t="s">
        <v>341</v>
      </c>
      <c r="G478" s="23" t="s">
        <v>429</v>
      </c>
      <c r="H478" s="23" t="s">
        <v>427</v>
      </c>
      <c r="I478" s="21" t="s">
        <v>430</v>
      </c>
      <c r="J478" s="21" t="s">
        <v>23</v>
      </c>
      <c r="K478" s="4" t="s">
        <v>142</v>
      </c>
      <c r="L478" s="4" t="s">
        <v>279</v>
      </c>
    </row>
    <row r="479" spans="1:12">
      <c r="A479" s="21" t="s">
        <v>358</v>
      </c>
      <c r="B479" s="21" t="s">
        <v>552</v>
      </c>
      <c r="C479" s="21" t="s">
        <v>416</v>
      </c>
      <c r="D479" s="22">
        <v>15920.05</v>
      </c>
      <c r="E479" s="21" t="s">
        <v>424</v>
      </c>
      <c r="F479" s="21" t="s">
        <v>341</v>
      </c>
      <c r="G479" s="23" t="s">
        <v>429</v>
      </c>
      <c r="H479" s="23" t="s">
        <v>427</v>
      </c>
      <c r="I479" s="21" t="s">
        <v>430</v>
      </c>
      <c r="J479" s="21" t="s">
        <v>23</v>
      </c>
      <c r="K479" s="4" t="s">
        <v>142</v>
      </c>
      <c r="L479" s="4" t="s">
        <v>279</v>
      </c>
    </row>
    <row r="480" spans="1:12">
      <c r="A480" s="21" t="s">
        <v>358</v>
      </c>
      <c r="B480" s="21" t="s">
        <v>552</v>
      </c>
      <c r="C480" s="21" t="s">
        <v>416</v>
      </c>
      <c r="D480" s="22">
        <v>15796.2</v>
      </c>
      <c r="E480" s="21" t="s">
        <v>424</v>
      </c>
      <c r="F480" s="21" t="s">
        <v>341</v>
      </c>
      <c r="G480" s="23" t="s">
        <v>429</v>
      </c>
      <c r="H480" s="23" t="s">
        <v>427</v>
      </c>
      <c r="I480" s="21" t="s">
        <v>430</v>
      </c>
      <c r="J480" s="21" t="s">
        <v>23</v>
      </c>
      <c r="K480" s="4" t="s">
        <v>142</v>
      </c>
      <c r="L480" s="4" t="s">
        <v>279</v>
      </c>
    </row>
    <row r="481" spans="1:12">
      <c r="A481" s="21" t="s">
        <v>358</v>
      </c>
      <c r="B481" s="21" t="s">
        <v>552</v>
      </c>
      <c r="C481" s="21" t="s">
        <v>416</v>
      </c>
      <c r="D481" s="22">
        <v>18093.91</v>
      </c>
      <c r="E481" s="21" t="s">
        <v>424</v>
      </c>
      <c r="F481" s="21" t="s">
        <v>341</v>
      </c>
      <c r="G481" s="23" t="s">
        <v>429</v>
      </c>
      <c r="H481" s="23" t="s">
        <v>427</v>
      </c>
      <c r="I481" s="21" t="s">
        <v>430</v>
      </c>
      <c r="J481" s="21" t="s">
        <v>23</v>
      </c>
      <c r="K481" s="4" t="s">
        <v>142</v>
      </c>
      <c r="L481" s="4" t="s">
        <v>279</v>
      </c>
    </row>
    <row r="482" spans="1:12">
      <c r="A482" s="21" t="s">
        <v>358</v>
      </c>
      <c r="B482" s="21" t="s">
        <v>552</v>
      </c>
      <c r="C482" s="21" t="s">
        <v>416</v>
      </c>
      <c r="D482" s="22">
        <v>16730.689999999999</v>
      </c>
      <c r="E482" s="21" t="s">
        <v>424</v>
      </c>
      <c r="F482" s="21" t="s">
        <v>341</v>
      </c>
      <c r="G482" s="23" t="s">
        <v>429</v>
      </c>
      <c r="H482" s="23" t="s">
        <v>427</v>
      </c>
      <c r="I482" s="21" t="s">
        <v>430</v>
      </c>
      <c r="J482" s="21" t="s">
        <v>23</v>
      </c>
      <c r="K482" s="4" t="s">
        <v>142</v>
      </c>
      <c r="L482" s="4" t="s">
        <v>279</v>
      </c>
    </row>
    <row r="483" spans="1:12">
      <c r="A483" s="2" t="s">
        <v>25</v>
      </c>
      <c r="B483" s="2" t="s">
        <v>26</v>
      </c>
      <c r="C483" s="2" t="s">
        <v>355</v>
      </c>
      <c r="D483" s="13">
        <v>-725000</v>
      </c>
      <c r="E483" s="2" t="s">
        <v>431</v>
      </c>
      <c r="F483" s="2" t="s">
        <v>341</v>
      </c>
      <c r="G483" s="2" t="s">
        <v>42</v>
      </c>
      <c r="H483" s="2" t="s">
        <v>199</v>
      </c>
      <c r="I483" s="2" t="s">
        <v>432</v>
      </c>
      <c r="J483" s="2" t="s">
        <v>23</v>
      </c>
      <c r="K483" s="4" t="s">
        <v>512</v>
      </c>
      <c r="L483" s="4" t="s">
        <v>233</v>
      </c>
    </row>
    <row r="484" spans="1:12">
      <c r="A484" s="21" t="s">
        <v>356</v>
      </c>
      <c r="B484" s="21" t="s">
        <v>552</v>
      </c>
      <c r="C484" s="21" t="s">
        <v>416</v>
      </c>
      <c r="D484" s="22">
        <v>24040.35</v>
      </c>
      <c r="E484" s="21" t="s">
        <v>431</v>
      </c>
      <c r="F484" s="21" t="s">
        <v>341</v>
      </c>
      <c r="G484" s="23" t="s">
        <v>42</v>
      </c>
      <c r="H484" s="23" t="s">
        <v>199</v>
      </c>
      <c r="I484" s="21" t="s">
        <v>432</v>
      </c>
      <c r="J484" s="21" t="s">
        <v>23</v>
      </c>
      <c r="K484" s="4" t="s">
        <v>512</v>
      </c>
      <c r="L484" s="4" t="s">
        <v>233</v>
      </c>
    </row>
    <row r="485" spans="1:12">
      <c r="A485" s="21" t="s">
        <v>358</v>
      </c>
      <c r="B485" s="21" t="s">
        <v>552</v>
      </c>
      <c r="C485" s="21" t="s">
        <v>416</v>
      </c>
      <c r="D485" s="22">
        <v>16730.689999999999</v>
      </c>
      <c r="E485" s="21" t="s">
        <v>431</v>
      </c>
      <c r="F485" s="21" t="s">
        <v>341</v>
      </c>
      <c r="G485" s="23" t="s">
        <v>42</v>
      </c>
      <c r="H485" s="23" t="s">
        <v>199</v>
      </c>
      <c r="I485" s="21" t="s">
        <v>432</v>
      </c>
      <c r="J485" s="21" t="s">
        <v>23</v>
      </c>
      <c r="K485" s="4" t="s">
        <v>512</v>
      </c>
      <c r="L485" s="4" t="s">
        <v>233</v>
      </c>
    </row>
    <row r="486" spans="1:12">
      <c r="A486" s="3" t="s">
        <v>25</v>
      </c>
      <c r="B486" s="3" t="s">
        <v>26</v>
      </c>
      <c r="C486" s="3" t="s">
        <v>355</v>
      </c>
      <c r="D486" s="6">
        <v>-725000</v>
      </c>
      <c r="E486" s="3" t="s">
        <v>424</v>
      </c>
      <c r="F486" s="3" t="s">
        <v>341</v>
      </c>
      <c r="G486" s="4" t="s">
        <v>49</v>
      </c>
      <c r="H486" s="4" t="s">
        <v>49</v>
      </c>
      <c r="I486" s="3" t="s">
        <v>433</v>
      </c>
      <c r="J486" s="3" t="s">
        <v>23</v>
      </c>
      <c r="K486" s="4" t="s">
        <v>505</v>
      </c>
      <c r="L486" s="4" t="s">
        <v>513</v>
      </c>
    </row>
    <row r="487" spans="1:12">
      <c r="A487" s="21" t="s">
        <v>356</v>
      </c>
      <c r="B487" s="21" t="s">
        <v>552</v>
      </c>
      <c r="C487" s="21" t="s">
        <v>416</v>
      </c>
      <c r="D487" s="22">
        <v>24040.35</v>
      </c>
      <c r="E487" s="21" t="s">
        <v>424</v>
      </c>
      <c r="F487" s="21" t="s">
        <v>341</v>
      </c>
      <c r="G487" s="23" t="s">
        <v>49</v>
      </c>
      <c r="H487" s="23" t="s">
        <v>49</v>
      </c>
      <c r="I487" s="21" t="s">
        <v>433</v>
      </c>
      <c r="J487" s="21" t="s">
        <v>23</v>
      </c>
      <c r="K487" s="4" t="s">
        <v>505</v>
      </c>
      <c r="L487" s="4" t="s">
        <v>513</v>
      </c>
    </row>
    <row r="488" spans="1:12">
      <c r="A488" s="21" t="s">
        <v>358</v>
      </c>
      <c r="B488" s="21" t="s">
        <v>552</v>
      </c>
      <c r="C488" s="21" t="s">
        <v>416</v>
      </c>
      <c r="D488" s="22">
        <v>16730.689999999999</v>
      </c>
      <c r="E488" s="21" t="s">
        <v>424</v>
      </c>
      <c r="F488" s="21" t="s">
        <v>341</v>
      </c>
      <c r="G488" s="23" t="s">
        <v>49</v>
      </c>
      <c r="H488" s="23" t="s">
        <v>49</v>
      </c>
      <c r="I488" s="21" t="s">
        <v>433</v>
      </c>
      <c r="J488" s="21" t="s">
        <v>23</v>
      </c>
      <c r="K488" s="4" t="s">
        <v>505</v>
      </c>
      <c r="L488" s="4" t="s">
        <v>513</v>
      </c>
    </row>
    <row r="489" spans="1:12">
      <c r="A489" s="2" t="s">
        <v>25</v>
      </c>
      <c r="B489" s="2" t="s">
        <v>26</v>
      </c>
      <c r="C489" s="2" t="s">
        <v>355</v>
      </c>
      <c r="D489" s="13">
        <v>-725000</v>
      </c>
      <c r="E489" s="2" t="s">
        <v>424</v>
      </c>
      <c r="F489" s="2" t="s">
        <v>341</v>
      </c>
      <c r="G489" s="2" t="s">
        <v>56</v>
      </c>
      <c r="H489" s="2" t="s">
        <v>434</v>
      </c>
      <c r="I489" s="2" t="s">
        <v>435</v>
      </c>
      <c r="J489" s="2" t="s">
        <v>23</v>
      </c>
      <c r="K489" s="4" t="s">
        <v>247</v>
      </c>
      <c r="L489" s="4" t="s">
        <v>370</v>
      </c>
    </row>
    <row r="490" spans="1:12">
      <c r="A490" s="21" t="s">
        <v>356</v>
      </c>
      <c r="B490" s="21" t="s">
        <v>552</v>
      </c>
      <c r="C490" s="21" t="s">
        <v>416</v>
      </c>
      <c r="D490" s="22">
        <v>24040.35</v>
      </c>
      <c r="E490" s="21" t="s">
        <v>424</v>
      </c>
      <c r="F490" s="21" t="s">
        <v>341</v>
      </c>
      <c r="G490" s="23" t="s">
        <v>56</v>
      </c>
      <c r="H490" s="23" t="s">
        <v>434</v>
      </c>
      <c r="I490" s="21" t="s">
        <v>435</v>
      </c>
      <c r="J490" s="21" t="s">
        <v>23</v>
      </c>
      <c r="K490" s="4" t="s">
        <v>247</v>
      </c>
      <c r="L490" s="4" t="s">
        <v>370</v>
      </c>
    </row>
    <row r="491" spans="1:12">
      <c r="A491" s="21" t="s">
        <v>358</v>
      </c>
      <c r="B491" s="21" t="s">
        <v>552</v>
      </c>
      <c r="C491" s="21" t="s">
        <v>416</v>
      </c>
      <c r="D491" s="22">
        <v>16730.689999999999</v>
      </c>
      <c r="E491" s="21" t="s">
        <v>424</v>
      </c>
      <c r="F491" s="21" t="s">
        <v>341</v>
      </c>
      <c r="G491" s="23" t="s">
        <v>56</v>
      </c>
      <c r="H491" s="23" t="s">
        <v>434</v>
      </c>
      <c r="I491" s="21" t="s">
        <v>435</v>
      </c>
      <c r="J491" s="21" t="s">
        <v>23</v>
      </c>
      <c r="K491" s="4" t="s">
        <v>247</v>
      </c>
      <c r="L491" s="4" t="s">
        <v>370</v>
      </c>
    </row>
    <row r="492" spans="1:12">
      <c r="A492" s="2" t="s">
        <v>25</v>
      </c>
      <c r="B492" s="2" t="s">
        <v>26</v>
      </c>
      <c r="C492" s="2" t="s">
        <v>355</v>
      </c>
      <c r="D492" s="13">
        <v>-725000</v>
      </c>
      <c r="E492" s="2" t="s">
        <v>424</v>
      </c>
      <c r="F492" s="2" t="s">
        <v>341</v>
      </c>
      <c r="G492" s="2" t="s">
        <v>63</v>
      </c>
      <c r="H492" s="2" t="s">
        <v>436</v>
      </c>
      <c r="I492" s="2" t="s">
        <v>437</v>
      </c>
      <c r="J492" s="2" t="s">
        <v>23</v>
      </c>
      <c r="K492" s="4" t="s">
        <v>63</v>
      </c>
      <c r="L492" s="4" t="s">
        <v>438</v>
      </c>
    </row>
    <row r="493" spans="1:12">
      <c r="A493" s="21" t="s">
        <v>356</v>
      </c>
      <c r="B493" s="21" t="s">
        <v>552</v>
      </c>
      <c r="C493" s="21" t="s">
        <v>416</v>
      </c>
      <c r="D493" s="22">
        <v>24040.35</v>
      </c>
      <c r="E493" s="21" t="s">
        <v>424</v>
      </c>
      <c r="F493" s="21" t="s">
        <v>341</v>
      </c>
      <c r="G493" s="23" t="s">
        <v>63</v>
      </c>
      <c r="H493" s="23" t="s">
        <v>436</v>
      </c>
      <c r="I493" s="21" t="s">
        <v>437</v>
      </c>
      <c r="J493" s="21" t="s">
        <v>23</v>
      </c>
      <c r="K493" s="4" t="s">
        <v>63</v>
      </c>
      <c r="L493" s="4" t="s">
        <v>438</v>
      </c>
    </row>
    <row r="494" spans="1:12">
      <c r="A494" s="21" t="s">
        <v>358</v>
      </c>
      <c r="B494" s="21" t="s">
        <v>552</v>
      </c>
      <c r="C494" s="21" t="s">
        <v>416</v>
      </c>
      <c r="D494" s="22">
        <v>16730.689999999999</v>
      </c>
      <c r="E494" s="21" t="s">
        <v>424</v>
      </c>
      <c r="F494" s="21" t="s">
        <v>341</v>
      </c>
      <c r="G494" s="23" t="s">
        <v>63</v>
      </c>
      <c r="H494" s="23" t="s">
        <v>436</v>
      </c>
      <c r="I494" s="21" t="s">
        <v>437</v>
      </c>
      <c r="J494" s="21" t="s">
        <v>23</v>
      </c>
      <c r="K494" s="4" t="s">
        <v>63</v>
      </c>
      <c r="L494" s="4" t="s">
        <v>438</v>
      </c>
    </row>
    <row r="495" spans="1:12">
      <c r="A495" s="3" t="s">
        <v>25</v>
      </c>
      <c r="B495" s="3" t="s">
        <v>26</v>
      </c>
      <c r="C495" s="3" t="s">
        <v>355</v>
      </c>
      <c r="D495" s="6">
        <v>-725000</v>
      </c>
      <c r="E495" s="3" t="s">
        <v>424</v>
      </c>
      <c r="F495" s="3" t="s">
        <v>341</v>
      </c>
      <c r="G495" s="4" t="s">
        <v>438</v>
      </c>
      <c r="H495" s="4" t="s">
        <v>438</v>
      </c>
      <c r="I495" s="3" t="s">
        <v>439</v>
      </c>
      <c r="J495" s="3" t="s">
        <v>23</v>
      </c>
      <c r="K495" s="4" t="s">
        <v>514</v>
      </c>
      <c r="L495" s="4" t="s">
        <v>515</v>
      </c>
    </row>
    <row r="496" spans="1:12">
      <c r="A496" s="3" t="s">
        <v>25</v>
      </c>
      <c r="B496" s="3" t="s">
        <v>26</v>
      </c>
      <c r="C496" s="3" t="s">
        <v>355</v>
      </c>
      <c r="D496" s="6">
        <v>725000</v>
      </c>
      <c r="E496" s="3" t="s">
        <v>424</v>
      </c>
      <c r="F496" s="3" t="s">
        <v>341</v>
      </c>
      <c r="G496" s="4" t="s">
        <v>438</v>
      </c>
      <c r="H496" s="4" t="s">
        <v>438</v>
      </c>
      <c r="I496" s="3" t="s">
        <v>439</v>
      </c>
      <c r="J496" s="3" t="s">
        <v>23</v>
      </c>
      <c r="K496" s="4" t="s">
        <v>514</v>
      </c>
      <c r="L496" s="4" t="s">
        <v>515</v>
      </c>
    </row>
    <row r="497" spans="1:12">
      <c r="A497" s="2" t="s">
        <v>25</v>
      </c>
      <c r="B497" s="2" t="s">
        <v>26</v>
      </c>
      <c r="C497" s="2" t="s">
        <v>355</v>
      </c>
      <c r="D497" s="13">
        <v>725000</v>
      </c>
      <c r="E497" s="2" t="s">
        <v>424</v>
      </c>
      <c r="F497" s="2" t="s">
        <v>341</v>
      </c>
      <c r="G497" s="2" t="s">
        <v>438</v>
      </c>
      <c r="H497" s="2" t="s">
        <v>438</v>
      </c>
      <c r="I497" s="2" t="s">
        <v>439</v>
      </c>
      <c r="J497" s="2" t="s">
        <v>23</v>
      </c>
      <c r="K497" s="4" t="s">
        <v>514</v>
      </c>
      <c r="L497" s="4" t="s">
        <v>515</v>
      </c>
    </row>
    <row r="498" spans="1:12">
      <c r="A498" s="3" t="s">
        <v>25</v>
      </c>
      <c r="B498" s="3" t="s">
        <v>26</v>
      </c>
      <c r="C498" s="3" t="s">
        <v>355</v>
      </c>
      <c r="D498" s="6">
        <v>725000</v>
      </c>
      <c r="E498" s="3" t="s">
        <v>424</v>
      </c>
      <c r="F498" s="3" t="s">
        <v>341</v>
      </c>
      <c r="G498" s="4" t="s">
        <v>438</v>
      </c>
      <c r="H498" s="4" t="s">
        <v>438</v>
      </c>
      <c r="I498" s="3" t="s">
        <v>439</v>
      </c>
      <c r="J498" s="3" t="s">
        <v>23</v>
      </c>
      <c r="K498" s="4" t="s">
        <v>514</v>
      </c>
      <c r="L498" s="4" t="s">
        <v>515</v>
      </c>
    </row>
    <row r="499" spans="1:12">
      <c r="A499" s="2" t="s">
        <v>25</v>
      </c>
      <c r="B499" s="2" t="s">
        <v>26</v>
      </c>
      <c r="C499" s="2" t="s">
        <v>355</v>
      </c>
      <c r="D499" s="13">
        <v>-725000</v>
      </c>
      <c r="E499" s="2" t="s">
        <v>424</v>
      </c>
      <c r="F499" s="2" t="s">
        <v>341</v>
      </c>
      <c r="G499" s="2" t="s">
        <v>438</v>
      </c>
      <c r="H499" s="2" t="s">
        <v>438</v>
      </c>
      <c r="I499" s="2" t="s">
        <v>439</v>
      </c>
      <c r="J499" s="2" t="s">
        <v>23</v>
      </c>
      <c r="K499" s="4" t="s">
        <v>514</v>
      </c>
      <c r="L499" s="4" t="s">
        <v>515</v>
      </c>
    </row>
    <row r="500" spans="1:12">
      <c r="A500" s="2" t="s">
        <v>25</v>
      </c>
      <c r="B500" s="2" t="s">
        <v>26</v>
      </c>
      <c r="C500" s="2" t="s">
        <v>355</v>
      </c>
      <c r="D500" s="13">
        <v>-725000</v>
      </c>
      <c r="E500" s="2" t="s">
        <v>424</v>
      </c>
      <c r="F500" s="2" t="s">
        <v>341</v>
      </c>
      <c r="G500" s="2" t="s">
        <v>438</v>
      </c>
      <c r="H500" s="2" t="s">
        <v>438</v>
      </c>
      <c r="I500" s="2" t="s">
        <v>439</v>
      </c>
      <c r="J500" s="2" t="s">
        <v>23</v>
      </c>
      <c r="K500" s="4" t="s">
        <v>514</v>
      </c>
      <c r="L500" s="4" t="s">
        <v>515</v>
      </c>
    </row>
    <row r="501" spans="1:12">
      <c r="A501" s="21" t="s">
        <v>356</v>
      </c>
      <c r="B501" s="21" t="s">
        <v>552</v>
      </c>
      <c r="C501" s="21" t="s">
        <v>416</v>
      </c>
      <c r="D501" s="22">
        <v>35419.440000000002</v>
      </c>
      <c r="E501" s="21" t="s">
        <v>424</v>
      </c>
      <c r="F501" s="21" t="s">
        <v>341</v>
      </c>
      <c r="G501" s="23" t="s">
        <v>438</v>
      </c>
      <c r="H501" s="23" t="s">
        <v>438</v>
      </c>
      <c r="I501" s="21" t="s">
        <v>439</v>
      </c>
      <c r="J501" s="21" t="s">
        <v>23</v>
      </c>
      <c r="K501" s="4" t="s">
        <v>514</v>
      </c>
      <c r="L501" s="4" t="s">
        <v>515</v>
      </c>
    </row>
    <row r="502" spans="1:12">
      <c r="A502" s="21" t="s">
        <v>356</v>
      </c>
      <c r="B502" s="21" t="s">
        <v>552</v>
      </c>
      <c r="C502" s="21" t="s">
        <v>416</v>
      </c>
      <c r="D502" s="22">
        <v>-24040.35</v>
      </c>
      <c r="E502" s="21" t="s">
        <v>424</v>
      </c>
      <c r="F502" s="21" t="s">
        <v>341</v>
      </c>
      <c r="G502" s="23" t="s">
        <v>438</v>
      </c>
      <c r="H502" s="23" t="s">
        <v>438</v>
      </c>
      <c r="I502" s="21" t="s">
        <v>439</v>
      </c>
      <c r="J502" s="21" t="s">
        <v>23</v>
      </c>
      <c r="K502" s="4" t="s">
        <v>514</v>
      </c>
      <c r="L502" s="4" t="s">
        <v>515</v>
      </c>
    </row>
    <row r="503" spans="1:12">
      <c r="A503" s="21" t="s">
        <v>356</v>
      </c>
      <c r="B503" s="21" t="s">
        <v>552</v>
      </c>
      <c r="C503" s="21" t="s">
        <v>416</v>
      </c>
      <c r="D503" s="22">
        <v>-24040.35</v>
      </c>
      <c r="E503" s="21" t="s">
        <v>424</v>
      </c>
      <c r="F503" s="21" t="s">
        <v>341</v>
      </c>
      <c r="G503" s="23" t="s">
        <v>438</v>
      </c>
      <c r="H503" s="23" t="s">
        <v>438</v>
      </c>
      <c r="I503" s="21" t="s">
        <v>439</v>
      </c>
      <c r="J503" s="21" t="s">
        <v>23</v>
      </c>
      <c r="K503" s="4" t="s">
        <v>514</v>
      </c>
      <c r="L503" s="4" t="s">
        <v>515</v>
      </c>
    </row>
    <row r="504" spans="1:12">
      <c r="A504" s="21" t="s">
        <v>356</v>
      </c>
      <c r="B504" s="21" t="s">
        <v>552</v>
      </c>
      <c r="C504" s="21" t="s">
        <v>416</v>
      </c>
      <c r="D504" s="22">
        <v>-24040.35</v>
      </c>
      <c r="E504" s="21" t="s">
        <v>424</v>
      </c>
      <c r="F504" s="21" t="s">
        <v>341</v>
      </c>
      <c r="G504" s="23" t="s">
        <v>438</v>
      </c>
      <c r="H504" s="23" t="s">
        <v>438</v>
      </c>
      <c r="I504" s="21" t="s">
        <v>439</v>
      </c>
      <c r="J504" s="21" t="s">
        <v>23</v>
      </c>
      <c r="K504" s="4" t="s">
        <v>514</v>
      </c>
      <c r="L504" s="4" t="s">
        <v>515</v>
      </c>
    </row>
    <row r="505" spans="1:12">
      <c r="A505" s="21" t="s">
        <v>356</v>
      </c>
      <c r="B505" s="21" t="s">
        <v>552</v>
      </c>
      <c r="C505" s="21" t="s">
        <v>416</v>
      </c>
      <c r="D505" s="22">
        <v>24872.98</v>
      </c>
      <c r="E505" s="21" t="s">
        <v>424</v>
      </c>
      <c r="F505" s="21" t="s">
        <v>341</v>
      </c>
      <c r="G505" s="23" t="s">
        <v>438</v>
      </c>
      <c r="H505" s="23" t="s">
        <v>438</v>
      </c>
      <c r="I505" s="21" t="s">
        <v>439</v>
      </c>
      <c r="J505" s="21" t="s">
        <v>23</v>
      </c>
      <c r="K505" s="4" t="s">
        <v>514</v>
      </c>
      <c r="L505" s="4" t="s">
        <v>515</v>
      </c>
    </row>
    <row r="506" spans="1:12">
      <c r="A506" s="21" t="s">
        <v>356</v>
      </c>
      <c r="B506" s="21" t="s">
        <v>552</v>
      </c>
      <c r="C506" s="21" t="s">
        <v>416</v>
      </c>
      <c r="D506" s="22">
        <v>22776.06</v>
      </c>
      <c r="E506" s="21" t="s">
        <v>424</v>
      </c>
      <c r="F506" s="21" t="s">
        <v>341</v>
      </c>
      <c r="G506" s="23" t="s">
        <v>438</v>
      </c>
      <c r="H506" s="23" t="s">
        <v>438</v>
      </c>
      <c r="I506" s="21" t="s">
        <v>439</v>
      </c>
      <c r="J506" s="21" t="s">
        <v>23</v>
      </c>
      <c r="K506" s="4" t="s">
        <v>514</v>
      </c>
      <c r="L506" s="4" t="s">
        <v>515</v>
      </c>
    </row>
    <row r="507" spans="1:12">
      <c r="A507" s="21" t="s">
        <v>358</v>
      </c>
      <c r="B507" s="21" t="s">
        <v>552</v>
      </c>
      <c r="C507" s="21" t="s">
        <v>416</v>
      </c>
      <c r="D507" s="22">
        <v>26892.9</v>
      </c>
      <c r="E507" s="21" t="s">
        <v>424</v>
      </c>
      <c r="F507" s="21" t="s">
        <v>341</v>
      </c>
      <c r="G507" s="23" t="s">
        <v>438</v>
      </c>
      <c r="H507" s="23" t="s">
        <v>438</v>
      </c>
      <c r="I507" s="21" t="s">
        <v>439</v>
      </c>
      <c r="J507" s="21" t="s">
        <v>23</v>
      </c>
      <c r="K507" s="4" t="s">
        <v>514</v>
      </c>
      <c r="L507" s="4" t="s">
        <v>515</v>
      </c>
    </row>
    <row r="508" spans="1:12">
      <c r="A508" s="21" t="s">
        <v>358</v>
      </c>
      <c r="B508" s="21" t="s">
        <v>552</v>
      </c>
      <c r="C508" s="21" t="s">
        <v>416</v>
      </c>
      <c r="D508" s="22">
        <v>-16730.689999999999</v>
      </c>
      <c r="E508" s="21" t="s">
        <v>424</v>
      </c>
      <c r="F508" s="21" t="s">
        <v>341</v>
      </c>
      <c r="G508" s="23" t="s">
        <v>438</v>
      </c>
      <c r="H508" s="23" t="s">
        <v>438</v>
      </c>
      <c r="I508" s="21" t="s">
        <v>439</v>
      </c>
      <c r="J508" s="21" t="s">
        <v>23</v>
      </c>
      <c r="K508" s="4" t="s">
        <v>514</v>
      </c>
      <c r="L508" s="4" t="s">
        <v>515</v>
      </c>
    </row>
    <row r="509" spans="1:12">
      <c r="A509" s="21" t="s">
        <v>358</v>
      </c>
      <c r="B509" s="21" t="s">
        <v>552</v>
      </c>
      <c r="C509" s="21" t="s">
        <v>416</v>
      </c>
      <c r="D509" s="22">
        <v>-16730.689999999999</v>
      </c>
      <c r="E509" s="21" t="s">
        <v>424</v>
      </c>
      <c r="F509" s="21" t="s">
        <v>341</v>
      </c>
      <c r="G509" s="23" t="s">
        <v>438</v>
      </c>
      <c r="H509" s="23" t="s">
        <v>438</v>
      </c>
      <c r="I509" s="21" t="s">
        <v>439</v>
      </c>
      <c r="J509" s="21" t="s">
        <v>23</v>
      </c>
      <c r="K509" s="4" t="s">
        <v>514</v>
      </c>
      <c r="L509" s="4" t="s">
        <v>515</v>
      </c>
    </row>
    <row r="510" spans="1:12">
      <c r="A510" s="21" t="s">
        <v>358</v>
      </c>
      <c r="B510" s="21" t="s">
        <v>552</v>
      </c>
      <c r="C510" s="21" t="s">
        <v>416</v>
      </c>
      <c r="D510" s="22">
        <v>-16730.689999999999</v>
      </c>
      <c r="E510" s="21" t="s">
        <v>424</v>
      </c>
      <c r="F510" s="21" t="s">
        <v>341</v>
      </c>
      <c r="G510" s="23" t="s">
        <v>438</v>
      </c>
      <c r="H510" s="23" t="s">
        <v>438</v>
      </c>
      <c r="I510" s="21" t="s">
        <v>439</v>
      </c>
      <c r="J510" s="21" t="s">
        <v>23</v>
      </c>
      <c r="K510" s="4" t="s">
        <v>514</v>
      </c>
      <c r="L510" s="4" t="s">
        <v>515</v>
      </c>
    </row>
    <row r="511" spans="1:12">
      <c r="A511" s="21" t="s">
        <v>358</v>
      </c>
      <c r="B511" s="21" t="s">
        <v>552</v>
      </c>
      <c r="C511" s="21" t="s">
        <v>416</v>
      </c>
      <c r="D511" s="22">
        <v>17025.849999999999</v>
      </c>
      <c r="E511" s="21" t="s">
        <v>424</v>
      </c>
      <c r="F511" s="21" t="s">
        <v>341</v>
      </c>
      <c r="G511" s="23" t="s">
        <v>438</v>
      </c>
      <c r="H511" s="23" t="s">
        <v>438</v>
      </c>
      <c r="I511" s="21" t="s">
        <v>439</v>
      </c>
      <c r="J511" s="21" t="s">
        <v>23</v>
      </c>
      <c r="K511" s="4" t="s">
        <v>514</v>
      </c>
      <c r="L511" s="4" t="s">
        <v>515</v>
      </c>
    </row>
    <row r="512" spans="1:12">
      <c r="A512" s="21" t="s">
        <v>358</v>
      </c>
      <c r="B512" s="21" t="s">
        <v>552</v>
      </c>
      <c r="C512" s="21" t="s">
        <v>416</v>
      </c>
      <c r="D512" s="22">
        <v>16918.009999999998</v>
      </c>
      <c r="E512" s="21" t="s">
        <v>424</v>
      </c>
      <c r="F512" s="21" t="s">
        <v>341</v>
      </c>
      <c r="G512" s="23" t="s">
        <v>438</v>
      </c>
      <c r="H512" s="23" t="s">
        <v>438</v>
      </c>
      <c r="I512" s="21" t="s">
        <v>439</v>
      </c>
      <c r="J512" s="21" t="s">
        <v>23</v>
      </c>
      <c r="K512" s="4" t="s">
        <v>514</v>
      </c>
      <c r="L512" s="4" t="s">
        <v>515</v>
      </c>
    </row>
    <row r="513" spans="1:12">
      <c r="A513" s="3" t="s">
        <v>25</v>
      </c>
      <c r="B513" s="3" t="s">
        <v>26</v>
      </c>
      <c r="C513" s="3" t="s">
        <v>355</v>
      </c>
      <c r="D513" s="6">
        <v>-725000</v>
      </c>
      <c r="E513" s="3" t="s">
        <v>424</v>
      </c>
      <c r="F513" s="3" t="s">
        <v>341</v>
      </c>
      <c r="G513" s="4" t="s">
        <v>70</v>
      </c>
      <c r="H513" s="4" t="s">
        <v>70</v>
      </c>
      <c r="I513" s="3" t="s">
        <v>440</v>
      </c>
      <c r="J513" s="3" t="s">
        <v>23</v>
      </c>
      <c r="K513" s="4" t="s">
        <v>516</v>
      </c>
      <c r="L513" s="4" t="s">
        <v>188</v>
      </c>
    </row>
    <row r="514" spans="1:12">
      <c r="A514" s="21" t="s">
        <v>356</v>
      </c>
      <c r="B514" s="21" t="s">
        <v>552</v>
      </c>
      <c r="C514" s="21" t="s">
        <v>416</v>
      </c>
      <c r="D514" s="22">
        <v>28115.86</v>
      </c>
      <c r="E514" s="21" t="s">
        <v>424</v>
      </c>
      <c r="F514" s="21" t="s">
        <v>341</v>
      </c>
      <c r="G514" s="23" t="s">
        <v>70</v>
      </c>
      <c r="H514" s="23" t="s">
        <v>70</v>
      </c>
      <c r="I514" s="21" t="s">
        <v>440</v>
      </c>
      <c r="J514" s="21" t="s">
        <v>23</v>
      </c>
      <c r="K514" s="4" t="s">
        <v>516</v>
      </c>
      <c r="L514" s="4" t="s">
        <v>188</v>
      </c>
    </row>
    <row r="515" spans="1:12">
      <c r="A515" s="21" t="s">
        <v>358</v>
      </c>
      <c r="B515" s="21" t="s">
        <v>552</v>
      </c>
      <c r="C515" s="21" t="s">
        <v>416</v>
      </c>
      <c r="D515" s="22">
        <v>15840.06</v>
      </c>
      <c r="E515" s="21" t="s">
        <v>424</v>
      </c>
      <c r="F515" s="21" t="s">
        <v>341</v>
      </c>
      <c r="G515" s="23" t="s">
        <v>70</v>
      </c>
      <c r="H515" s="23" t="s">
        <v>70</v>
      </c>
      <c r="I515" s="21" t="s">
        <v>440</v>
      </c>
      <c r="J515" s="21" t="s">
        <v>23</v>
      </c>
      <c r="K515" s="4" t="s">
        <v>516</v>
      </c>
      <c r="L515" s="4" t="s">
        <v>188</v>
      </c>
    </row>
    <row r="516" spans="1:12">
      <c r="A516" s="3" t="s">
        <v>25</v>
      </c>
      <c r="B516" s="3" t="s">
        <v>26</v>
      </c>
      <c r="C516" s="3" t="s">
        <v>355</v>
      </c>
      <c r="D516" s="6">
        <v>-725000</v>
      </c>
      <c r="E516" s="3" t="s">
        <v>424</v>
      </c>
      <c r="F516" s="3" t="s">
        <v>341</v>
      </c>
      <c r="G516" s="4" t="s">
        <v>575</v>
      </c>
      <c r="H516" s="4" t="s">
        <v>575</v>
      </c>
      <c r="I516" s="3" t="s">
        <v>923</v>
      </c>
      <c r="J516" s="3" t="s">
        <v>23</v>
      </c>
      <c r="K516" s="4" t="s">
        <v>582</v>
      </c>
      <c r="L516" s="4" t="s">
        <v>591</v>
      </c>
    </row>
    <row r="517" spans="1:12">
      <c r="A517" s="21" t="s">
        <v>356</v>
      </c>
      <c r="B517" s="21" t="s">
        <v>552</v>
      </c>
      <c r="C517" s="21" t="s">
        <v>416</v>
      </c>
      <c r="D517" s="22">
        <v>45877.78</v>
      </c>
      <c r="E517" s="21" t="s">
        <v>424</v>
      </c>
      <c r="F517" s="21" t="s">
        <v>341</v>
      </c>
      <c r="G517" s="23" t="s">
        <v>575</v>
      </c>
      <c r="H517" s="23" t="s">
        <v>575</v>
      </c>
      <c r="I517" s="21" t="s">
        <v>923</v>
      </c>
      <c r="J517" s="21" t="s">
        <v>23</v>
      </c>
      <c r="K517" s="4" t="s">
        <v>582</v>
      </c>
      <c r="L517" s="4" t="s">
        <v>591</v>
      </c>
    </row>
    <row r="518" spans="1:12">
      <c r="A518" s="21" t="s">
        <v>358</v>
      </c>
      <c r="B518" s="21" t="s">
        <v>552</v>
      </c>
      <c r="C518" s="21" t="s">
        <v>416</v>
      </c>
      <c r="D518" s="22">
        <v>-54350.21</v>
      </c>
      <c r="E518" s="21" t="s">
        <v>424</v>
      </c>
      <c r="F518" s="21" t="s">
        <v>341</v>
      </c>
      <c r="G518" s="23" t="s">
        <v>575</v>
      </c>
      <c r="H518" s="23" t="s">
        <v>575</v>
      </c>
      <c r="I518" s="21" t="s">
        <v>923</v>
      </c>
      <c r="J518" s="21" t="s">
        <v>23</v>
      </c>
      <c r="K518" s="4" t="s">
        <v>582</v>
      </c>
      <c r="L518" s="4" t="s">
        <v>591</v>
      </c>
    </row>
    <row r="519" spans="1:12">
      <c r="A519" s="2" t="s">
        <v>25</v>
      </c>
      <c r="B519" s="2" t="s">
        <v>26</v>
      </c>
      <c r="C519" s="2" t="s">
        <v>355</v>
      </c>
      <c r="D519" s="13">
        <v>-725000</v>
      </c>
      <c r="E519" s="2" t="s">
        <v>424</v>
      </c>
      <c r="F519" s="2" t="s">
        <v>341</v>
      </c>
      <c r="G519" s="2" t="s">
        <v>622</v>
      </c>
      <c r="H519" s="2" t="s">
        <v>622</v>
      </c>
      <c r="I519" s="2" t="s">
        <v>924</v>
      </c>
      <c r="J519" s="2" t="s">
        <v>23</v>
      </c>
      <c r="K519" s="4" t="s">
        <v>985</v>
      </c>
      <c r="L519" s="4" t="s">
        <v>990</v>
      </c>
    </row>
    <row r="520" spans="1:12">
      <c r="A520" s="21" t="s">
        <v>356</v>
      </c>
      <c r="B520" s="21" t="s">
        <v>552</v>
      </c>
      <c r="C520" s="21" t="s">
        <v>416</v>
      </c>
      <c r="D520" s="22">
        <v>37925.57</v>
      </c>
      <c r="E520" s="21" t="s">
        <v>424</v>
      </c>
      <c r="F520" s="21" t="s">
        <v>341</v>
      </c>
      <c r="G520" s="23" t="s">
        <v>622</v>
      </c>
      <c r="H520" s="23" t="s">
        <v>622</v>
      </c>
      <c r="I520" s="21" t="s">
        <v>924</v>
      </c>
      <c r="J520" s="21" t="s">
        <v>23</v>
      </c>
      <c r="K520" s="4" t="s">
        <v>985</v>
      </c>
      <c r="L520" s="4" t="s">
        <v>990</v>
      </c>
    </row>
    <row r="521" spans="1:12">
      <c r="A521" s="21" t="s">
        <v>358</v>
      </c>
      <c r="B521" s="21" t="s">
        <v>552</v>
      </c>
      <c r="C521" s="21" t="s">
        <v>416</v>
      </c>
      <c r="D521" s="22">
        <v>-77570.33</v>
      </c>
      <c r="E521" s="21" t="s">
        <v>424</v>
      </c>
      <c r="F521" s="21" t="s">
        <v>341</v>
      </c>
      <c r="G521" s="23" t="s">
        <v>622</v>
      </c>
      <c r="H521" s="23" t="s">
        <v>622</v>
      </c>
      <c r="I521" s="21" t="s">
        <v>924</v>
      </c>
      <c r="J521" s="21" t="s">
        <v>23</v>
      </c>
      <c r="K521" s="4" t="s">
        <v>985</v>
      </c>
      <c r="L521" s="4" t="s">
        <v>990</v>
      </c>
    </row>
    <row r="522" spans="1:12">
      <c r="A522" s="3" t="s">
        <v>25</v>
      </c>
      <c r="B522" s="3" t="s">
        <v>26</v>
      </c>
      <c r="C522" s="3" t="s">
        <v>355</v>
      </c>
      <c r="D522" s="6">
        <v>-725000</v>
      </c>
      <c r="E522" s="3" t="s">
        <v>424</v>
      </c>
      <c r="F522" s="3" t="s">
        <v>341</v>
      </c>
      <c r="G522" s="4" t="s">
        <v>675</v>
      </c>
      <c r="H522" s="4" t="s">
        <v>925</v>
      </c>
      <c r="I522" s="3" t="s">
        <v>926</v>
      </c>
      <c r="J522" s="3" t="s">
        <v>23</v>
      </c>
      <c r="K522" s="4" t="s">
        <v>934</v>
      </c>
      <c r="L522" s="4" t="s">
        <v>991</v>
      </c>
    </row>
    <row r="523" spans="1:12">
      <c r="A523" s="21" t="s">
        <v>356</v>
      </c>
      <c r="B523" s="21" t="s">
        <v>552</v>
      </c>
      <c r="C523" s="21" t="s">
        <v>416</v>
      </c>
      <c r="D523" s="22">
        <v>19494.41</v>
      </c>
      <c r="E523" s="21" t="s">
        <v>424</v>
      </c>
      <c r="F523" s="21" t="s">
        <v>341</v>
      </c>
      <c r="G523" s="23" t="s">
        <v>675</v>
      </c>
      <c r="H523" s="23" t="s">
        <v>925</v>
      </c>
      <c r="I523" s="21" t="s">
        <v>926</v>
      </c>
      <c r="J523" s="21" t="s">
        <v>23</v>
      </c>
      <c r="K523" s="4" t="s">
        <v>934</v>
      </c>
      <c r="L523" s="4" t="s">
        <v>991</v>
      </c>
    </row>
    <row r="524" spans="1:12">
      <c r="A524" s="21" t="s">
        <v>358</v>
      </c>
      <c r="B524" s="21" t="s">
        <v>552</v>
      </c>
      <c r="C524" s="21" t="s">
        <v>416</v>
      </c>
      <c r="D524" s="22">
        <v>14332.99</v>
      </c>
      <c r="E524" s="21" t="s">
        <v>424</v>
      </c>
      <c r="F524" s="21" t="s">
        <v>341</v>
      </c>
      <c r="G524" s="23" t="s">
        <v>675</v>
      </c>
      <c r="H524" s="23" t="s">
        <v>925</v>
      </c>
      <c r="I524" s="21" t="s">
        <v>926</v>
      </c>
      <c r="J524" s="21" t="s">
        <v>23</v>
      </c>
      <c r="K524" s="4" t="s">
        <v>934</v>
      </c>
      <c r="L524" s="4" t="s">
        <v>991</v>
      </c>
    </row>
    <row r="525" spans="1:12">
      <c r="A525" s="2" t="s">
        <v>25</v>
      </c>
      <c r="B525" s="2" t="s">
        <v>26</v>
      </c>
      <c r="C525" s="2" t="s">
        <v>355</v>
      </c>
      <c r="D525" s="13">
        <v>-725000</v>
      </c>
      <c r="E525" s="2" t="s">
        <v>424</v>
      </c>
      <c r="F525" s="2" t="s">
        <v>341</v>
      </c>
      <c r="G525" s="2" t="s">
        <v>730</v>
      </c>
      <c r="H525" s="2" t="s">
        <v>927</v>
      </c>
      <c r="I525" s="2" t="s">
        <v>425</v>
      </c>
      <c r="J525" s="2" t="s">
        <v>23</v>
      </c>
      <c r="K525" s="4" t="s">
        <v>730</v>
      </c>
      <c r="L525" s="4" t="s">
        <v>992</v>
      </c>
    </row>
    <row r="526" spans="1:12">
      <c r="A526" s="21" t="s">
        <v>356</v>
      </c>
      <c r="B526" s="21" t="s">
        <v>552</v>
      </c>
      <c r="C526" s="21" t="s">
        <v>416</v>
      </c>
      <c r="D526" s="22">
        <v>19718.689999999999</v>
      </c>
      <c r="E526" s="21" t="s">
        <v>424</v>
      </c>
      <c r="F526" s="21" t="s">
        <v>341</v>
      </c>
      <c r="G526" s="23" t="s">
        <v>730</v>
      </c>
      <c r="H526" s="23" t="s">
        <v>927</v>
      </c>
      <c r="I526" s="21" t="s">
        <v>425</v>
      </c>
      <c r="J526" s="21" t="s">
        <v>23</v>
      </c>
      <c r="K526" s="4" t="s">
        <v>730</v>
      </c>
      <c r="L526" s="4" t="s">
        <v>992</v>
      </c>
    </row>
    <row r="527" spans="1:12">
      <c r="A527" s="21" t="s">
        <v>358</v>
      </c>
      <c r="B527" s="21" t="s">
        <v>552</v>
      </c>
      <c r="C527" s="21" t="s">
        <v>416</v>
      </c>
      <c r="D527" s="22">
        <v>14171.58</v>
      </c>
      <c r="E527" s="21" t="s">
        <v>424</v>
      </c>
      <c r="F527" s="21" t="s">
        <v>341</v>
      </c>
      <c r="G527" s="23" t="s">
        <v>730</v>
      </c>
      <c r="H527" s="23" t="s">
        <v>927</v>
      </c>
      <c r="I527" s="21" t="s">
        <v>425</v>
      </c>
      <c r="J527" s="21" t="s">
        <v>23</v>
      </c>
      <c r="K527" s="4" t="s">
        <v>730</v>
      </c>
      <c r="L527" s="4" t="s">
        <v>992</v>
      </c>
    </row>
    <row r="528" spans="1:12">
      <c r="A528" s="2" t="s">
        <v>25</v>
      </c>
      <c r="B528" s="2" t="s">
        <v>26</v>
      </c>
      <c r="C528" s="2" t="s">
        <v>355</v>
      </c>
      <c r="D528" s="13">
        <v>-725000</v>
      </c>
      <c r="E528" s="2" t="s">
        <v>424</v>
      </c>
      <c r="F528" s="2" t="s">
        <v>341</v>
      </c>
      <c r="G528" s="2" t="s">
        <v>776</v>
      </c>
      <c r="H528" s="2" t="s">
        <v>776</v>
      </c>
      <c r="I528" s="2" t="s">
        <v>928</v>
      </c>
      <c r="J528" s="2" t="s">
        <v>23</v>
      </c>
      <c r="K528" s="4" t="s">
        <v>993</v>
      </c>
      <c r="L528" s="4" t="s">
        <v>783</v>
      </c>
    </row>
    <row r="529" spans="1:12">
      <c r="A529" s="21" t="s">
        <v>356</v>
      </c>
      <c r="B529" s="21" t="s">
        <v>552</v>
      </c>
      <c r="C529" s="21" t="s">
        <v>416</v>
      </c>
      <c r="D529" s="22">
        <v>19718.689999999999</v>
      </c>
      <c r="E529" s="21" t="s">
        <v>424</v>
      </c>
      <c r="F529" s="21" t="s">
        <v>341</v>
      </c>
      <c r="G529" s="23" t="s">
        <v>776</v>
      </c>
      <c r="H529" s="23" t="s">
        <v>776</v>
      </c>
      <c r="I529" s="21" t="s">
        <v>928</v>
      </c>
      <c r="J529" s="21" t="s">
        <v>23</v>
      </c>
      <c r="K529" s="4" t="s">
        <v>993</v>
      </c>
      <c r="L529" s="4" t="s">
        <v>783</v>
      </c>
    </row>
    <row r="530" spans="1:12">
      <c r="A530" s="21" t="s">
        <v>358</v>
      </c>
      <c r="B530" s="21" t="s">
        <v>552</v>
      </c>
      <c r="C530" s="21" t="s">
        <v>416</v>
      </c>
      <c r="D530" s="22">
        <v>14171.58</v>
      </c>
      <c r="E530" s="21" t="s">
        <v>424</v>
      </c>
      <c r="F530" s="21" t="s">
        <v>341</v>
      </c>
      <c r="G530" s="23" t="s">
        <v>776</v>
      </c>
      <c r="H530" s="23" t="s">
        <v>776</v>
      </c>
      <c r="I530" s="21" t="s">
        <v>928</v>
      </c>
      <c r="J530" s="21" t="s">
        <v>23</v>
      </c>
      <c r="K530" s="4" t="s">
        <v>993</v>
      </c>
      <c r="L530" s="4" t="s">
        <v>783</v>
      </c>
    </row>
    <row r="531" spans="1:12">
      <c r="A531" s="3" t="s">
        <v>25</v>
      </c>
      <c r="B531" s="3" t="s">
        <v>26</v>
      </c>
      <c r="C531" s="3" t="s">
        <v>355</v>
      </c>
      <c r="D531" s="6">
        <v>-725000</v>
      </c>
      <c r="E531" s="3" t="s">
        <v>424</v>
      </c>
      <c r="F531" s="3" t="s">
        <v>341</v>
      </c>
      <c r="G531" s="4" t="s">
        <v>929</v>
      </c>
      <c r="H531" s="4" t="s">
        <v>836</v>
      </c>
      <c r="I531" s="3" t="s">
        <v>426</v>
      </c>
      <c r="J531" s="3" t="s">
        <v>23</v>
      </c>
      <c r="K531" s="4" t="s">
        <v>829</v>
      </c>
      <c r="L531" s="4" t="s">
        <v>994</v>
      </c>
    </row>
    <row r="532" spans="1:12">
      <c r="A532" s="21" t="s">
        <v>356</v>
      </c>
      <c r="B532" s="21" t="s">
        <v>552</v>
      </c>
      <c r="C532" s="21" t="s">
        <v>416</v>
      </c>
      <c r="D532" s="22">
        <v>19718.689999999999</v>
      </c>
      <c r="E532" s="21" t="s">
        <v>424</v>
      </c>
      <c r="F532" s="21" t="s">
        <v>341</v>
      </c>
      <c r="G532" s="23" t="s">
        <v>929</v>
      </c>
      <c r="H532" s="23" t="s">
        <v>836</v>
      </c>
      <c r="I532" s="21" t="s">
        <v>426</v>
      </c>
      <c r="J532" s="21" t="s">
        <v>23</v>
      </c>
      <c r="K532" s="4" t="s">
        <v>829</v>
      </c>
      <c r="L532" s="4" t="s">
        <v>994</v>
      </c>
    </row>
    <row r="533" spans="1:12">
      <c r="A533" s="21" t="s">
        <v>358</v>
      </c>
      <c r="B533" s="21" t="s">
        <v>552</v>
      </c>
      <c r="C533" s="21" t="s">
        <v>416</v>
      </c>
      <c r="D533" s="22">
        <v>14171.58</v>
      </c>
      <c r="E533" s="21" t="s">
        <v>424</v>
      </c>
      <c r="F533" s="21" t="s">
        <v>341</v>
      </c>
      <c r="G533" s="23" t="s">
        <v>929</v>
      </c>
      <c r="H533" s="23" t="s">
        <v>836</v>
      </c>
      <c r="I533" s="21" t="s">
        <v>426</v>
      </c>
      <c r="J533" s="21" t="s">
        <v>23</v>
      </c>
      <c r="K533" s="4" t="s">
        <v>829</v>
      </c>
      <c r="L533" s="4" t="s">
        <v>994</v>
      </c>
    </row>
    <row r="534" spans="1:12">
      <c r="A534" s="3" t="s">
        <v>25</v>
      </c>
      <c r="B534" s="3" t="s">
        <v>26</v>
      </c>
      <c r="C534" s="3" t="s">
        <v>355</v>
      </c>
      <c r="D534" s="6">
        <v>-25419647.82</v>
      </c>
      <c r="E534" s="3" t="s">
        <v>360</v>
      </c>
      <c r="F534" s="3" t="s">
        <v>335</v>
      </c>
      <c r="G534" s="4" t="s">
        <v>121</v>
      </c>
      <c r="H534" s="4" t="s">
        <v>269</v>
      </c>
      <c r="I534" s="3" t="s">
        <v>441</v>
      </c>
      <c r="J534" s="3" t="s">
        <v>23</v>
      </c>
      <c r="K534" s="4" t="s">
        <v>121</v>
      </c>
      <c r="L534" s="4" t="s">
        <v>498</v>
      </c>
    </row>
    <row r="535" spans="1:12">
      <c r="A535" s="2" t="s">
        <v>356</v>
      </c>
      <c r="B535" s="2" t="s">
        <v>400</v>
      </c>
      <c r="C535" s="2" t="s">
        <v>355</v>
      </c>
      <c r="D535" s="13">
        <v>77986.289999999994</v>
      </c>
      <c r="E535" s="2" t="s">
        <v>360</v>
      </c>
      <c r="F535" s="2" t="s">
        <v>335</v>
      </c>
      <c r="G535" s="2" t="s">
        <v>121</v>
      </c>
      <c r="H535" s="2" t="s">
        <v>269</v>
      </c>
      <c r="I535" s="2" t="s">
        <v>441</v>
      </c>
      <c r="J535" s="2" t="s">
        <v>23</v>
      </c>
      <c r="K535" s="4" t="s">
        <v>121</v>
      </c>
      <c r="L535" s="4" t="s">
        <v>498</v>
      </c>
    </row>
    <row r="536" spans="1:12">
      <c r="A536" s="21" t="s">
        <v>356</v>
      </c>
      <c r="B536" s="21" t="s">
        <v>553</v>
      </c>
      <c r="C536" s="21" t="s">
        <v>416</v>
      </c>
      <c r="D536" s="22">
        <v>281833.77</v>
      </c>
      <c r="E536" s="21" t="s">
        <v>360</v>
      </c>
      <c r="F536" s="21" t="s">
        <v>335</v>
      </c>
      <c r="G536" s="23" t="s">
        <v>121</v>
      </c>
      <c r="H536" s="23" t="s">
        <v>269</v>
      </c>
      <c r="I536" s="21" t="s">
        <v>441</v>
      </c>
      <c r="J536" s="21" t="s">
        <v>23</v>
      </c>
      <c r="K536" s="4" t="s">
        <v>121</v>
      </c>
      <c r="L536" s="4" t="s">
        <v>498</v>
      </c>
    </row>
    <row r="537" spans="1:12">
      <c r="A537" s="3" t="s">
        <v>358</v>
      </c>
      <c r="B537" s="3" t="s">
        <v>400</v>
      </c>
      <c r="C537" s="3" t="s">
        <v>355</v>
      </c>
      <c r="D537" s="6">
        <v>8625.6200000000008</v>
      </c>
      <c r="E537" s="3" t="s">
        <v>360</v>
      </c>
      <c r="F537" s="3" t="s">
        <v>335</v>
      </c>
      <c r="G537" s="4" t="s">
        <v>121</v>
      </c>
      <c r="H537" s="4" t="s">
        <v>269</v>
      </c>
      <c r="I537" s="3" t="s">
        <v>441</v>
      </c>
      <c r="J537" s="3" t="s">
        <v>23</v>
      </c>
      <c r="K537" s="4" t="s">
        <v>121</v>
      </c>
      <c r="L537" s="4" t="s">
        <v>498</v>
      </c>
    </row>
    <row r="538" spans="1:12">
      <c r="A538" s="21" t="s">
        <v>358</v>
      </c>
      <c r="B538" s="21" t="s">
        <v>553</v>
      </c>
      <c r="C538" s="21" t="s">
        <v>416</v>
      </c>
      <c r="D538" s="22">
        <v>27064.12</v>
      </c>
      <c r="E538" s="21" t="s">
        <v>360</v>
      </c>
      <c r="F538" s="21" t="s">
        <v>335</v>
      </c>
      <c r="G538" s="23" t="s">
        <v>121</v>
      </c>
      <c r="H538" s="23" t="s">
        <v>269</v>
      </c>
      <c r="I538" s="21" t="s">
        <v>441</v>
      </c>
      <c r="J538" s="21" t="s">
        <v>23</v>
      </c>
      <c r="K538" s="4" t="s">
        <v>121</v>
      </c>
      <c r="L538" s="4" t="s">
        <v>498</v>
      </c>
    </row>
    <row r="539" spans="1:12">
      <c r="A539" s="2" t="s">
        <v>359</v>
      </c>
      <c r="B539" s="2" t="s">
        <v>400</v>
      </c>
      <c r="C539" s="2" t="s">
        <v>355</v>
      </c>
      <c r="D539" s="13">
        <v>1131.4000000000001</v>
      </c>
      <c r="E539" s="2" t="s">
        <v>360</v>
      </c>
      <c r="F539" s="2" t="s">
        <v>335</v>
      </c>
      <c r="G539" s="2" t="s">
        <v>121</v>
      </c>
      <c r="H539" s="2" t="s">
        <v>269</v>
      </c>
      <c r="I539" s="2" t="s">
        <v>441</v>
      </c>
      <c r="J539" s="2" t="s">
        <v>23</v>
      </c>
      <c r="K539" s="4" t="s">
        <v>121</v>
      </c>
      <c r="L539" s="4" t="s">
        <v>498</v>
      </c>
    </row>
    <row r="540" spans="1:12">
      <c r="A540" s="21" t="s">
        <v>359</v>
      </c>
      <c r="B540" s="21" t="s">
        <v>553</v>
      </c>
      <c r="C540" s="21" t="s">
        <v>416</v>
      </c>
      <c r="D540" s="22">
        <v>3598.2</v>
      </c>
      <c r="E540" s="21" t="s">
        <v>360</v>
      </c>
      <c r="F540" s="21" t="s">
        <v>335</v>
      </c>
      <c r="G540" s="23" t="s">
        <v>121</v>
      </c>
      <c r="H540" s="23" t="s">
        <v>269</v>
      </c>
      <c r="I540" s="21" t="s">
        <v>441</v>
      </c>
      <c r="J540" s="21" t="s">
        <v>23</v>
      </c>
      <c r="K540" s="4" t="s">
        <v>121</v>
      </c>
      <c r="L540" s="4" t="s">
        <v>498</v>
      </c>
    </row>
    <row r="541" spans="1:12">
      <c r="A541" s="2" t="s">
        <v>25</v>
      </c>
      <c r="B541" s="2" t="s">
        <v>26</v>
      </c>
      <c r="C541" s="2" t="s">
        <v>355</v>
      </c>
      <c r="D541" s="13">
        <v>-25329722.719999999</v>
      </c>
      <c r="E541" s="2" t="s">
        <v>362</v>
      </c>
      <c r="F541" s="2" t="s">
        <v>335</v>
      </c>
      <c r="G541" s="2" t="s">
        <v>230</v>
      </c>
      <c r="H541" s="2" t="s">
        <v>146</v>
      </c>
      <c r="I541" s="2" t="s">
        <v>442</v>
      </c>
      <c r="J541" s="2" t="s">
        <v>23</v>
      </c>
      <c r="K541" s="4" t="s">
        <v>230</v>
      </c>
      <c r="L541" s="4" t="s">
        <v>499</v>
      </c>
    </row>
    <row r="542" spans="1:12">
      <c r="A542" s="3" t="s">
        <v>356</v>
      </c>
      <c r="B542" s="3" t="s">
        <v>400</v>
      </c>
      <c r="C542" s="3" t="s">
        <v>355</v>
      </c>
      <c r="D542" s="6">
        <v>78505.62</v>
      </c>
      <c r="E542" s="3" t="s">
        <v>362</v>
      </c>
      <c r="F542" s="3" t="s">
        <v>335</v>
      </c>
      <c r="G542" s="4" t="s">
        <v>230</v>
      </c>
      <c r="H542" s="4" t="s">
        <v>146</v>
      </c>
      <c r="I542" s="3" t="s">
        <v>442</v>
      </c>
      <c r="J542" s="3" t="s">
        <v>23</v>
      </c>
      <c r="K542" s="4" t="s">
        <v>230</v>
      </c>
      <c r="L542" s="4" t="s">
        <v>499</v>
      </c>
    </row>
    <row r="543" spans="1:12">
      <c r="A543" s="21" t="s">
        <v>356</v>
      </c>
      <c r="B543" s="21" t="s">
        <v>553</v>
      </c>
      <c r="C543" s="21" t="s">
        <v>416</v>
      </c>
      <c r="D543" s="22">
        <v>278490.7</v>
      </c>
      <c r="E543" s="21" t="s">
        <v>362</v>
      </c>
      <c r="F543" s="21" t="s">
        <v>335</v>
      </c>
      <c r="G543" s="23" t="s">
        <v>230</v>
      </c>
      <c r="H543" s="23" t="s">
        <v>146</v>
      </c>
      <c r="I543" s="21" t="s">
        <v>442</v>
      </c>
      <c r="J543" s="21" t="s">
        <v>23</v>
      </c>
      <c r="K543" s="4" t="s">
        <v>230</v>
      </c>
      <c r="L543" s="4" t="s">
        <v>499</v>
      </c>
    </row>
    <row r="544" spans="1:12">
      <c r="A544" s="2" t="s">
        <v>358</v>
      </c>
      <c r="B544" s="2" t="s">
        <v>400</v>
      </c>
      <c r="C544" s="2" t="s">
        <v>355</v>
      </c>
      <c r="D544" s="13">
        <v>8625.6200000000008</v>
      </c>
      <c r="E544" s="2" t="s">
        <v>362</v>
      </c>
      <c r="F544" s="2" t="s">
        <v>335</v>
      </c>
      <c r="G544" s="2" t="s">
        <v>230</v>
      </c>
      <c r="H544" s="2" t="s">
        <v>146</v>
      </c>
      <c r="I544" s="2" t="s">
        <v>442</v>
      </c>
      <c r="J544" s="2" t="s">
        <v>23</v>
      </c>
      <c r="K544" s="4" t="s">
        <v>230</v>
      </c>
      <c r="L544" s="4" t="s">
        <v>499</v>
      </c>
    </row>
    <row r="545" spans="1:12">
      <c r="A545" s="21" t="s">
        <v>358</v>
      </c>
      <c r="B545" s="21" t="s">
        <v>553</v>
      </c>
      <c r="C545" s="21" t="s">
        <v>416</v>
      </c>
      <c r="D545" s="22">
        <v>27064.12</v>
      </c>
      <c r="E545" s="21" t="s">
        <v>362</v>
      </c>
      <c r="F545" s="21" t="s">
        <v>335</v>
      </c>
      <c r="G545" s="23" t="s">
        <v>230</v>
      </c>
      <c r="H545" s="23" t="s">
        <v>146</v>
      </c>
      <c r="I545" s="21" t="s">
        <v>442</v>
      </c>
      <c r="J545" s="21" t="s">
        <v>23</v>
      </c>
      <c r="K545" s="4" t="s">
        <v>230</v>
      </c>
      <c r="L545" s="4" t="s">
        <v>499</v>
      </c>
    </row>
    <row r="546" spans="1:12">
      <c r="A546" s="3" t="s">
        <v>359</v>
      </c>
      <c r="B546" s="3" t="s">
        <v>400</v>
      </c>
      <c r="C546" s="3" t="s">
        <v>355</v>
      </c>
      <c r="D546" s="6">
        <v>1131.4000000000001</v>
      </c>
      <c r="E546" s="3" t="s">
        <v>362</v>
      </c>
      <c r="F546" s="3" t="s">
        <v>335</v>
      </c>
      <c r="G546" s="4" t="s">
        <v>230</v>
      </c>
      <c r="H546" s="4" t="s">
        <v>146</v>
      </c>
      <c r="I546" s="3" t="s">
        <v>442</v>
      </c>
      <c r="J546" s="3" t="s">
        <v>23</v>
      </c>
      <c r="K546" s="4" t="s">
        <v>230</v>
      </c>
      <c r="L546" s="4" t="s">
        <v>499</v>
      </c>
    </row>
    <row r="547" spans="1:12">
      <c r="A547" s="21" t="s">
        <v>359</v>
      </c>
      <c r="B547" s="21" t="s">
        <v>553</v>
      </c>
      <c r="C547" s="21" t="s">
        <v>416</v>
      </c>
      <c r="D547" s="22">
        <v>3598.2</v>
      </c>
      <c r="E547" s="21" t="s">
        <v>362</v>
      </c>
      <c r="F547" s="21" t="s">
        <v>335</v>
      </c>
      <c r="G547" s="23" t="s">
        <v>230</v>
      </c>
      <c r="H547" s="23" t="s">
        <v>146</v>
      </c>
      <c r="I547" s="21" t="s">
        <v>442</v>
      </c>
      <c r="J547" s="21" t="s">
        <v>23</v>
      </c>
      <c r="K547" s="4" t="s">
        <v>230</v>
      </c>
      <c r="L547" s="4" t="s">
        <v>499</v>
      </c>
    </row>
    <row r="548" spans="1:12">
      <c r="A548" s="3" t="s">
        <v>25</v>
      </c>
      <c r="B548" s="3" t="s">
        <v>26</v>
      </c>
      <c r="C548" s="3" t="s">
        <v>355</v>
      </c>
      <c r="D548" s="6">
        <v>-25213641.960000001</v>
      </c>
      <c r="E548" s="3" t="s">
        <v>364</v>
      </c>
      <c r="F548" s="3" t="s">
        <v>335</v>
      </c>
      <c r="G548" s="4" t="s">
        <v>237</v>
      </c>
      <c r="H548" s="4" t="s">
        <v>237</v>
      </c>
      <c r="I548" s="3" t="s">
        <v>443</v>
      </c>
      <c r="J548" s="3" t="s">
        <v>23</v>
      </c>
      <c r="K548" s="4" t="s">
        <v>500</v>
      </c>
      <c r="L548" s="4" t="s">
        <v>501</v>
      </c>
    </row>
    <row r="549" spans="1:12">
      <c r="A549" s="2" t="s">
        <v>356</v>
      </c>
      <c r="B549" s="2" t="s">
        <v>400</v>
      </c>
      <c r="C549" s="2" t="s">
        <v>355</v>
      </c>
      <c r="D549" s="13">
        <v>78165.31</v>
      </c>
      <c r="E549" s="2" t="s">
        <v>364</v>
      </c>
      <c r="F549" s="2" t="s">
        <v>335</v>
      </c>
      <c r="G549" s="2" t="s">
        <v>237</v>
      </c>
      <c r="H549" s="2" t="s">
        <v>237</v>
      </c>
      <c r="I549" s="2" t="s">
        <v>443</v>
      </c>
      <c r="J549" s="2" t="s">
        <v>23</v>
      </c>
      <c r="K549" s="4" t="s">
        <v>500</v>
      </c>
      <c r="L549" s="4" t="s">
        <v>501</v>
      </c>
    </row>
    <row r="550" spans="1:12">
      <c r="A550" s="21" t="s">
        <v>356</v>
      </c>
      <c r="B550" s="21" t="s">
        <v>553</v>
      </c>
      <c r="C550" s="21" t="s">
        <v>416</v>
      </c>
      <c r="D550" s="22">
        <v>276531.71999999997</v>
      </c>
      <c r="E550" s="21" t="s">
        <v>364</v>
      </c>
      <c r="F550" s="21" t="s">
        <v>335</v>
      </c>
      <c r="G550" s="23" t="s">
        <v>237</v>
      </c>
      <c r="H550" s="23" t="s">
        <v>237</v>
      </c>
      <c r="I550" s="21" t="s">
        <v>443</v>
      </c>
      <c r="J550" s="21" t="s">
        <v>23</v>
      </c>
      <c r="K550" s="4" t="s">
        <v>500</v>
      </c>
      <c r="L550" s="4" t="s">
        <v>501</v>
      </c>
    </row>
    <row r="551" spans="1:12">
      <c r="A551" s="2" t="s">
        <v>358</v>
      </c>
      <c r="B551" s="2" t="s">
        <v>400</v>
      </c>
      <c r="C551" s="2" t="s">
        <v>355</v>
      </c>
      <c r="D551" s="13">
        <v>8431.2000000000007</v>
      </c>
      <c r="E551" s="2" t="s">
        <v>364</v>
      </c>
      <c r="F551" s="2" t="s">
        <v>335</v>
      </c>
      <c r="G551" s="2" t="s">
        <v>237</v>
      </c>
      <c r="H551" s="2" t="s">
        <v>237</v>
      </c>
      <c r="I551" s="2" t="s">
        <v>443</v>
      </c>
      <c r="J551" s="2" t="s">
        <v>23</v>
      </c>
      <c r="K551" s="4" t="s">
        <v>500</v>
      </c>
      <c r="L551" s="4" t="s">
        <v>501</v>
      </c>
    </row>
    <row r="552" spans="1:12">
      <c r="A552" s="21" t="s">
        <v>358</v>
      </c>
      <c r="B552" s="21" t="s">
        <v>553</v>
      </c>
      <c r="C552" s="21" t="s">
        <v>416</v>
      </c>
      <c r="D552" s="22">
        <v>26104.46</v>
      </c>
      <c r="E552" s="21" t="s">
        <v>364</v>
      </c>
      <c r="F552" s="21" t="s">
        <v>335</v>
      </c>
      <c r="G552" s="23" t="s">
        <v>237</v>
      </c>
      <c r="H552" s="23" t="s">
        <v>237</v>
      </c>
      <c r="I552" s="21" t="s">
        <v>443</v>
      </c>
      <c r="J552" s="21" t="s">
        <v>23</v>
      </c>
      <c r="K552" s="4" t="s">
        <v>500</v>
      </c>
      <c r="L552" s="4" t="s">
        <v>501</v>
      </c>
    </row>
    <row r="553" spans="1:12">
      <c r="A553" s="3" t="s">
        <v>359</v>
      </c>
      <c r="B553" s="3" t="s">
        <v>400</v>
      </c>
      <c r="C553" s="3" t="s">
        <v>355</v>
      </c>
      <c r="D553" s="6">
        <v>1131.4000000000001</v>
      </c>
      <c r="E553" s="3" t="s">
        <v>364</v>
      </c>
      <c r="F553" s="3" t="s">
        <v>335</v>
      </c>
      <c r="G553" s="4" t="s">
        <v>237</v>
      </c>
      <c r="H553" s="4" t="s">
        <v>237</v>
      </c>
      <c r="I553" s="3" t="s">
        <v>443</v>
      </c>
      <c r="J553" s="3" t="s">
        <v>23</v>
      </c>
      <c r="K553" s="4" t="s">
        <v>500</v>
      </c>
      <c r="L553" s="4" t="s">
        <v>501</v>
      </c>
    </row>
    <row r="554" spans="1:12">
      <c r="A554" s="21" t="s">
        <v>359</v>
      </c>
      <c r="B554" s="21" t="s">
        <v>553</v>
      </c>
      <c r="C554" s="21" t="s">
        <v>416</v>
      </c>
      <c r="D554" s="22">
        <v>3598.2</v>
      </c>
      <c r="E554" s="21" t="s">
        <v>364</v>
      </c>
      <c r="F554" s="21" t="s">
        <v>335</v>
      </c>
      <c r="G554" s="23" t="s">
        <v>237</v>
      </c>
      <c r="H554" s="23" t="s">
        <v>237</v>
      </c>
      <c r="I554" s="21" t="s">
        <v>443</v>
      </c>
      <c r="J554" s="21" t="s">
        <v>23</v>
      </c>
      <c r="K554" s="4" t="s">
        <v>500</v>
      </c>
      <c r="L554" s="4" t="s">
        <v>501</v>
      </c>
    </row>
    <row r="555" spans="1:12">
      <c r="A555" s="2" t="s">
        <v>25</v>
      </c>
      <c r="B555" s="2" t="s">
        <v>26</v>
      </c>
      <c r="C555" s="2" t="s">
        <v>355</v>
      </c>
      <c r="D555" s="13">
        <v>-25321312.199999999</v>
      </c>
      <c r="E555" s="2" t="s">
        <v>366</v>
      </c>
      <c r="F555" s="2" t="s">
        <v>335</v>
      </c>
      <c r="G555" s="2" t="s">
        <v>244</v>
      </c>
      <c r="H555" s="2" t="s">
        <v>367</v>
      </c>
      <c r="I555" s="2" t="s">
        <v>444</v>
      </c>
      <c r="J555" s="2" t="s">
        <v>23</v>
      </c>
      <c r="K555" s="4" t="s">
        <v>244</v>
      </c>
      <c r="L555" s="4" t="s">
        <v>502</v>
      </c>
    </row>
    <row r="556" spans="1:12">
      <c r="A556" s="3" t="s">
        <v>356</v>
      </c>
      <c r="B556" s="3" t="s">
        <v>400</v>
      </c>
      <c r="C556" s="3" t="s">
        <v>355</v>
      </c>
      <c r="D556" s="6">
        <v>78233.009999999995</v>
      </c>
      <c r="E556" s="3" t="s">
        <v>366</v>
      </c>
      <c r="F556" s="3" t="s">
        <v>335</v>
      </c>
      <c r="G556" s="4" t="s">
        <v>244</v>
      </c>
      <c r="H556" s="4" t="s">
        <v>367</v>
      </c>
      <c r="I556" s="3" t="s">
        <v>444</v>
      </c>
      <c r="J556" s="3" t="s">
        <v>23</v>
      </c>
      <c r="K556" s="4" t="s">
        <v>244</v>
      </c>
      <c r="L556" s="4" t="s">
        <v>502</v>
      </c>
    </row>
    <row r="557" spans="1:12">
      <c r="A557" s="21" t="s">
        <v>356</v>
      </c>
      <c r="B557" s="21" t="s">
        <v>553</v>
      </c>
      <c r="C557" s="21" t="s">
        <v>416</v>
      </c>
      <c r="D557" s="22">
        <v>275187.78999999998</v>
      </c>
      <c r="E557" s="21" t="s">
        <v>366</v>
      </c>
      <c r="F557" s="21" t="s">
        <v>335</v>
      </c>
      <c r="G557" s="23" t="s">
        <v>244</v>
      </c>
      <c r="H557" s="23" t="s">
        <v>367</v>
      </c>
      <c r="I557" s="21" t="s">
        <v>444</v>
      </c>
      <c r="J557" s="21" t="s">
        <v>23</v>
      </c>
      <c r="K557" s="4" t="s">
        <v>244</v>
      </c>
      <c r="L557" s="4" t="s">
        <v>502</v>
      </c>
    </row>
    <row r="558" spans="1:12">
      <c r="A558" s="2" t="s">
        <v>358</v>
      </c>
      <c r="B558" s="2" t="s">
        <v>400</v>
      </c>
      <c r="C558" s="2" t="s">
        <v>355</v>
      </c>
      <c r="D558" s="13">
        <v>8896.84</v>
      </c>
      <c r="E558" s="2" t="s">
        <v>366</v>
      </c>
      <c r="F558" s="2" t="s">
        <v>335</v>
      </c>
      <c r="G558" s="2" t="s">
        <v>244</v>
      </c>
      <c r="H558" s="2" t="s">
        <v>367</v>
      </c>
      <c r="I558" s="2" t="s">
        <v>444</v>
      </c>
      <c r="J558" s="2" t="s">
        <v>23</v>
      </c>
      <c r="K558" s="4" t="s">
        <v>244</v>
      </c>
      <c r="L558" s="4" t="s">
        <v>502</v>
      </c>
    </row>
    <row r="559" spans="1:12">
      <c r="A559" s="21" t="s">
        <v>358</v>
      </c>
      <c r="B559" s="21" t="s">
        <v>553</v>
      </c>
      <c r="C559" s="21" t="s">
        <v>416</v>
      </c>
      <c r="D559" s="22">
        <v>25638.82</v>
      </c>
      <c r="E559" s="21" t="s">
        <v>366</v>
      </c>
      <c r="F559" s="21" t="s">
        <v>335</v>
      </c>
      <c r="G559" s="23" t="s">
        <v>244</v>
      </c>
      <c r="H559" s="23" t="s">
        <v>367</v>
      </c>
      <c r="I559" s="21" t="s">
        <v>444</v>
      </c>
      <c r="J559" s="21" t="s">
        <v>23</v>
      </c>
      <c r="K559" s="4" t="s">
        <v>244</v>
      </c>
      <c r="L559" s="4" t="s">
        <v>502</v>
      </c>
    </row>
    <row r="560" spans="1:12">
      <c r="A560" s="3" t="s">
        <v>359</v>
      </c>
      <c r="B560" s="3" t="s">
        <v>400</v>
      </c>
      <c r="C560" s="3" t="s">
        <v>355</v>
      </c>
      <c r="D560" s="6">
        <v>1131.4000000000001</v>
      </c>
      <c r="E560" s="3" t="s">
        <v>366</v>
      </c>
      <c r="F560" s="3" t="s">
        <v>335</v>
      </c>
      <c r="G560" s="4" t="s">
        <v>244</v>
      </c>
      <c r="H560" s="4" t="s">
        <v>367</v>
      </c>
      <c r="I560" s="3" t="s">
        <v>444</v>
      </c>
      <c r="J560" s="3" t="s">
        <v>23</v>
      </c>
      <c r="K560" s="4" t="s">
        <v>244</v>
      </c>
      <c r="L560" s="4" t="s">
        <v>502</v>
      </c>
    </row>
    <row r="561" spans="1:12">
      <c r="A561" s="21" t="s">
        <v>359</v>
      </c>
      <c r="B561" s="21" t="s">
        <v>553</v>
      </c>
      <c r="C561" s="21" t="s">
        <v>416</v>
      </c>
      <c r="D561" s="22">
        <v>3598.2</v>
      </c>
      <c r="E561" s="21" t="s">
        <v>366</v>
      </c>
      <c r="F561" s="21" t="s">
        <v>335</v>
      </c>
      <c r="G561" s="23" t="s">
        <v>244</v>
      </c>
      <c r="H561" s="23" t="s">
        <v>367</v>
      </c>
      <c r="I561" s="21" t="s">
        <v>444</v>
      </c>
      <c r="J561" s="21" t="s">
        <v>23</v>
      </c>
      <c r="K561" s="4" t="s">
        <v>244</v>
      </c>
      <c r="L561" s="4" t="s">
        <v>502</v>
      </c>
    </row>
    <row r="562" spans="1:12">
      <c r="A562" s="2" t="s">
        <v>25</v>
      </c>
      <c r="B562" s="2" t="s">
        <v>26</v>
      </c>
      <c r="C562" s="2" t="s">
        <v>355</v>
      </c>
      <c r="D562" s="13">
        <v>-24157180.600000001</v>
      </c>
      <c r="E562" s="2" t="s">
        <v>369</v>
      </c>
      <c r="F562" s="2" t="s">
        <v>335</v>
      </c>
      <c r="G562" s="2" t="s">
        <v>251</v>
      </c>
      <c r="H562" s="2" t="s">
        <v>370</v>
      </c>
      <c r="I562" s="2" t="s">
        <v>445</v>
      </c>
      <c r="J562" s="2" t="s">
        <v>23</v>
      </c>
      <c r="K562" s="4" t="s">
        <v>251</v>
      </c>
      <c r="L562" s="4" t="s">
        <v>503</v>
      </c>
    </row>
    <row r="563" spans="1:12">
      <c r="A563" s="2" t="s">
        <v>356</v>
      </c>
      <c r="B563" s="2" t="s">
        <v>400</v>
      </c>
      <c r="C563" s="2" t="s">
        <v>355</v>
      </c>
      <c r="D563" s="13">
        <v>77965.740000000005</v>
      </c>
      <c r="E563" s="2" t="s">
        <v>369</v>
      </c>
      <c r="F563" s="2" t="s">
        <v>335</v>
      </c>
      <c r="G563" s="2" t="s">
        <v>251</v>
      </c>
      <c r="H563" s="2" t="s">
        <v>370</v>
      </c>
      <c r="I563" s="2" t="s">
        <v>445</v>
      </c>
      <c r="J563" s="2" t="s">
        <v>23</v>
      </c>
      <c r="K563" s="4" t="s">
        <v>251</v>
      </c>
      <c r="L563" s="4" t="s">
        <v>503</v>
      </c>
    </row>
    <row r="564" spans="1:12">
      <c r="A564" s="21" t="s">
        <v>356</v>
      </c>
      <c r="B564" s="21" t="s">
        <v>553</v>
      </c>
      <c r="C564" s="21" t="s">
        <v>416</v>
      </c>
      <c r="D564" s="22">
        <v>246314.83</v>
      </c>
      <c r="E564" s="21" t="s">
        <v>369</v>
      </c>
      <c r="F564" s="21" t="s">
        <v>335</v>
      </c>
      <c r="G564" s="23" t="s">
        <v>251</v>
      </c>
      <c r="H564" s="23" t="s">
        <v>370</v>
      </c>
      <c r="I564" s="21" t="s">
        <v>445</v>
      </c>
      <c r="J564" s="21" t="s">
        <v>23</v>
      </c>
      <c r="K564" s="4" t="s">
        <v>251</v>
      </c>
      <c r="L564" s="4" t="s">
        <v>503</v>
      </c>
    </row>
    <row r="565" spans="1:12">
      <c r="A565" s="2" t="s">
        <v>358</v>
      </c>
      <c r="B565" s="2" t="s">
        <v>400</v>
      </c>
      <c r="C565" s="2" t="s">
        <v>355</v>
      </c>
      <c r="D565" s="13">
        <v>8946.2199999999993</v>
      </c>
      <c r="E565" s="2" t="s">
        <v>369</v>
      </c>
      <c r="F565" s="2" t="s">
        <v>335</v>
      </c>
      <c r="G565" s="2" t="s">
        <v>251</v>
      </c>
      <c r="H565" s="2" t="s">
        <v>370</v>
      </c>
      <c r="I565" s="2" t="s">
        <v>445</v>
      </c>
      <c r="J565" s="2" t="s">
        <v>23</v>
      </c>
      <c r="K565" s="4" t="s">
        <v>251</v>
      </c>
      <c r="L565" s="4" t="s">
        <v>503</v>
      </c>
    </row>
    <row r="566" spans="1:12">
      <c r="A566" s="21" t="s">
        <v>358</v>
      </c>
      <c r="B566" s="21" t="s">
        <v>553</v>
      </c>
      <c r="C566" s="21" t="s">
        <v>416</v>
      </c>
      <c r="D566" s="22">
        <v>25768.91</v>
      </c>
      <c r="E566" s="21" t="s">
        <v>369</v>
      </c>
      <c r="F566" s="21" t="s">
        <v>335</v>
      </c>
      <c r="G566" s="23" t="s">
        <v>251</v>
      </c>
      <c r="H566" s="23" t="s">
        <v>370</v>
      </c>
      <c r="I566" s="21" t="s">
        <v>445</v>
      </c>
      <c r="J566" s="21" t="s">
        <v>23</v>
      </c>
      <c r="K566" s="4" t="s">
        <v>251</v>
      </c>
      <c r="L566" s="4" t="s">
        <v>503</v>
      </c>
    </row>
    <row r="567" spans="1:12">
      <c r="A567" s="3" t="s">
        <v>359</v>
      </c>
      <c r="B567" s="3" t="s">
        <v>400</v>
      </c>
      <c r="C567" s="3" t="s">
        <v>355</v>
      </c>
      <c r="D567" s="6">
        <v>1131.4000000000001</v>
      </c>
      <c r="E567" s="3" t="s">
        <v>369</v>
      </c>
      <c r="F567" s="3" t="s">
        <v>335</v>
      </c>
      <c r="G567" s="4" t="s">
        <v>251</v>
      </c>
      <c r="H567" s="4" t="s">
        <v>370</v>
      </c>
      <c r="I567" s="3" t="s">
        <v>445</v>
      </c>
      <c r="J567" s="3" t="s">
        <v>23</v>
      </c>
      <c r="K567" s="4" t="s">
        <v>251</v>
      </c>
      <c r="L567" s="4" t="s">
        <v>503</v>
      </c>
    </row>
    <row r="568" spans="1:12">
      <c r="A568" s="21" t="s">
        <v>359</v>
      </c>
      <c r="B568" s="21" t="s">
        <v>553</v>
      </c>
      <c r="C568" s="21" t="s">
        <v>416</v>
      </c>
      <c r="D568" s="22">
        <v>3598.2</v>
      </c>
      <c r="E568" s="21" t="s">
        <v>369</v>
      </c>
      <c r="F568" s="21" t="s">
        <v>335</v>
      </c>
      <c r="G568" s="23" t="s">
        <v>251</v>
      </c>
      <c r="H568" s="23" t="s">
        <v>370</v>
      </c>
      <c r="I568" s="21" t="s">
        <v>445</v>
      </c>
      <c r="J568" s="21" t="s">
        <v>23</v>
      </c>
      <c r="K568" s="4" t="s">
        <v>251</v>
      </c>
      <c r="L568" s="4" t="s">
        <v>503</v>
      </c>
    </row>
    <row r="569" spans="1:12">
      <c r="A569" s="2" t="s">
        <v>25</v>
      </c>
      <c r="B569" s="2" t="s">
        <v>26</v>
      </c>
      <c r="C569" s="2" t="s">
        <v>355</v>
      </c>
      <c r="D569" s="13">
        <v>-24135105.370000001</v>
      </c>
      <c r="E569" s="2" t="s">
        <v>372</v>
      </c>
      <c r="F569" s="2" t="s">
        <v>335</v>
      </c>
      <c r="G569" s="2" t="s">
        <v>258</v>
      </c>
      <c r="H569" s="2" t="s">
        <v>149</v>
      </c>
      <c r="I569" s="2" t="s">
        <v>446</v>
      </c>
      <c r="J569" s="2" t="s">
        <v>23</v>
      </c>
      <c r="K569" s="4" t="s">
        <v>258</v>
      </c>
      <c r="L569" s="4" t="s">
        <v>153</v>
      </c>
    </row>
    <row r="570" spans="1:12">
      <c r="A570" s="2" t="s">
        <v>356</v>
      </c>
      <c r="B570" s="2" t="s">
        <v>400</v>
      </c>
      <c r="C570" s="2" t="s">
        <v>355</v>
      </c>
      <c r="D570" s="13">
        <v>71653.45</v>
      </c>
      <c r="E570" s="2" t="s">
        <v>372</v>
      </c>
      <c r="F570" s="2" t="s">
        <v>335</v>
      </c>
      <c r="G570" s="2" t="s">
        <v>258</v>
      </c>
      <c r="H570" s="2" t="s">
        <v>149</v>
      </c>
      <c r="I570" s="2" t="s">
        <v>446</v>
      </c>
      <c r="J570" s="2" t="s">
        <v>23</v>
      </c>
      <c r="K570" s="4" t="s">
        <v>258</v>
      </c>
      <c r="L570" s="4" t="s">
        <v>153</v>
      </c>
    </row>
    <row r="571" spans="1:12">
      <c r="A571" s="21" t="s">
        <v>356</v>
      </c>
      <c r="B571" s="21" t="s">
        <v>553</v>
      </c>
      <c r="C571" s="21" t="s">
        <v>416</v>
      </c>
      <c r="D571" s="22">
        <v>257255.4</v>
      </c>
      <c r="E571" s="21" t="s">
        <v>372</v>
      </c>
      <c r="F571" s="21" t="s">
        <v>335</v>
      </c>
      <c r="G571" s="23" t="s">
        <v>258</v>
      </c>
      <c r="H571" s="23" t="s">
        <v>149</v>
      </c>
      <c r="I571" s="21" t="s">
        <v>446</v>
      </c>
      <c r="J571" s="21" t="s">
        <v>23</v>
      </c>
      <c r="K571" s="4" t="s">
        <v>258</v>
      </c>
      <c r="L571" s="4" t="s">
        <v>153</v>
      </c>
    </row>
    <row r="572" spans="1:12">
      <c r="A572" s="3" t="s">
        <v>358</v>
      </c>
      <c r="B572" s="3" t="s">
        <v>400</v>
      </c>
      <c r="C572" s="3" t="s">
        <v>355</v>
      </c>
      <c r="D572" s="6">
        <v>8213.0400000000009</v>
      </c>
      <c r="E572" s="3" t="s">
        <v>372</v>
      </c>
      <c r="F572" s="3" t="s">
        <v>335</v>
      </c>
      <c r="G572" s="4" t="s">
        <v>258</v>
      </c>
      <c r="H572" s="4" t="s">
        <v>149</v>
      </c>
      <c r="I572" s="3" t="s">
        <v>446</v>
      </c>
      <c r="J572" s="3" t="s">
        <v>23</v>
      </c>
      <c r="K572" s="4" t="s">
        <v>258</v>
      </c>
      <c r="L572" s="4" t="s">
        <v>153</v>
      </c>
    </row>
    <row r="573" spans="1:12">
      <c r="A573" s="21" t="s">
        <v>358</v>
      </c>
      <c r="B573" s="21" t="s">
        <v>553</v>
      </c>
      <c r="C573" s="21" t="s">
        <v>416</v>
      </c>
      <c r="D573" s="22">
        <v>26502.09</v>
      </c>
      <c r="E573" s="21" t="s">
        <v>372</v>
      </c>
      <c r="F573" s="21" t="s">
        <v>335</v>
      </c>
      <c r="G573" s="23" t="s">
        <v>258</v>
      </c>
      <c r="H573" s="23" t="s">
        <v>149</v>
      </c>
      <c r="I573" s="21" t="s">
        <v>446</v>
      </c>
      <c r="J573" s="21" t="s">
        <v>23</v>
      </c>
      <c r="K573" s="4" t="s">
        <v>258</v>
      </c>
      <c r="L573" s="4" t="s">
        <v>153</v>
      </c>
    </row>
    <row r="574" spans="1:12">
      <c r="A574" s="3" t="s">
        <v>359</v>
      </c>
      <c r="B574" s="3" t="s">
        <v>400</v>
      </c>
      <c r="C574" s="3" t="s">
        <v>355</v>
      </c>
      <c r="D574" s="6">
        <v>1131.4000000000001</v>
      </c>
      <c r="E574" s="3" t="s">
        <v>372</v>
      </c>
      <c r="F574" s="3" t="s">
        <v>335</v>
      </c>
      <c r="G574" s="4" t="s">
        <v>258</v>
      </c>
      <c r="H574" s="4" t="s">
        <v>149</v>
      </c>
      <c r="I574" s="3" t="s">
        <v>446</v>
      </c>
      <c r="J574" s="3" t="s">
        <v>23</v>
      </c>
      <c r="K574" s="4" t="s">
        <v>258</v>
      </c>
      <c r="L574" s="4" t="s">
        <v>153</v>
      </c>
    </row>
    <row r="575" spans="1:12">
      <c r="A575" s="21" t="s">
        <v>359</v>
      </c>
      <c r="B575" s="21" t="s">
        <v>553</v>
      </c>
      <c r="C575" s="21" t="s">
        <v>416</v>
      </c>
      <c r="D575" s="22">
        <v>3598.2</v>
      </c>
      <c r="E575" s="21" t="s">
        <v>372</v>
      </c>
      <c r="F575" s="21" t="s">
        <v>335</v>
      </c>
      <c r="G575" s="23" t="s">
        <v>258</v>
      </c>
      <c r="H575" s="23" t="s">
        <v>149</v>
      </c>
      <c r="I575" s="21" t="s">
        <v>446</v>
      </c>
      <c r="J575" s="21" t="s">
        <v>23</v>
      </c>
      <c r="K575" s="4" t="s">
        <v>258</v>
      </c>
      <c r="L575" s="4" t="s">
        <v>153</v>
      </c>
    </row>
    <row r="576" spans="1:12">
      <c r="A576" s="2" t="s">
        <v>25</v>
      </c>
      <c r="B576" s="2" t="s">
        <v>26</v>
      </c>
      <c r="C576" s="2" t="s">
        <v>355</v>
      </c>
      <c r="D576" s="13">
        <v>-24090324.989999998</v>
      </c>
      <c r="E576" s="2" t="s">
        <v>412</v>
      </c>
      <c r="F576" s="2" t="s">
        <v>335</v>
      </c>
      <c r="G576" s="2" t="s">
        <v>557</v>
      </c>
      <c r="H576" s="2" t="s">
        <v>862</v>
      </c>
      <c r="I576" s="2" t="s">
        <v>930</v>
      </c>
      <c r="J576" s="2" t="s">
        <v>23</v>
      </c>
      <c r="K576" s="4" t="s">
        <v>980</v>
      </c>
      <c r="L576" s="4" t="s">
        <v>981</v>
      </c>
    </row>
    <row r="577" spans="1:12">
      <c r="A577" s="2" t="s">
        <v>356</v>
      </c>
      <c r="B577" s="2" t="s">
        <v>400</v>
      </c>
      <c r="C577" s="2" t="s">
        <v>355</v>
      </c>
      <c r="D577" s="13">
        <v>72723.100000000006</v>
      </c>
      <c r="E577" s="2" t="s">
        <v>412</v>
      </c>
      <c r="F577" s="2" t="s">
        <v>335</v>
      </c>
      <c r="G577" s="2" t="s">
        <v>557</v>
      </c>
      <c r="H577" s="2" t="s">
        <v>862</v>
      </c>
      <c r="I577" s="2" t="s">
        <v>930</v>
      </c>
      <c r="J577" s="2" t="s">
        <v>23</v>
      </c>
      <c r="K577" s="4" t="s">
        <v>980</v>
      </c>
      <c r="L577" s="4" t="s">
        <v>981</v>
      </c>
    </row>
    <row r="578" spans="1:12">
      <c r="A578" s="21" t="s">
        <v>356</v>
      </c>
      <c r="B578" s="21" t="s">
        <v>553</v>
      </c>
      <c r="C578" s="21" t="s">
        <v>416</v>
      </c>
      <c r="D578" s="22">
        <v>259749.31</v>
      </c>
      <c r="E578" s="21" t="s">
        <v>412</v>
      </c>
      <c r="F578" s="21" t="s">
        <v>335</v>
      </c>
      <c r="G578" s="23" t="s">
        <v>557</v>
      </c>
      <c r="H578" s="23" t="s">
        <v>862</v>
      </c>
      <c r="I578" s="21" t="s">
        <v>930</v>
      </c>
      <c r="J578" s="21" t="s">
        <v>23</v>
      </c>
      <c r="K578" s="4" t="s">
        <v>980</v>
      </c>
      <c r="L578" s="4" t="s">
        <v>981</v>
      </c>
    </row>
    <row r="579" spans="1:12">
      <c r="A579" s="3" t="s">
        <v>358</v>
      </c>
      <c r="B579" s="3" t="s">
        <v>400</v>
      </c>
      <c r="C579" s="3" t="s">
        <v>355</v>
      </c>
      <c r="D579" s="6">
        <v>8213.0400000000009</v>
      </c>
      <c r="E579" s="3" t="s">
        <v>412</v>
      </c>
      <c r="F579" s="3" t="s">
        <v>335</v>
      </c>
      <c r="G579" s="4" t="s">
        <v>557</v>
      </c>
      <c r="H579" s="4" t="s">
        <v>862</v>
      </c>
      <c r="I579" s="3" t="s">
        <v>930</v>
      </c>
      <c r="J579" s="3" t="s">
        <v>23</v>
      </c>
      <c r="K579" s="4" t="s">
        <v>980</v>
      </c>
      <c r="L579" s="4" t="s">
        <v>981</v>
      </c>
    </row>
    <row r="580" spans="1:12">
      <c r="A580" s="21" t="s">
        <v>358</v>
      </c>
      <c r="B580" s="21" t="s">
        <v>553</v>
      </c>
      <c r="C580" s="21" t="s">
        <v>416</v>
      </c>
      <c r="D580" s="22">
        <v>26502.09</v>
      </c>
      <c r="E580" s="21" t="s">
        <v>412</v>
      </c>
      <c r="F580" s="21" t="s">
        <v>335</v>
      </c>
      <c r="G580" s="23" t="s">
        <v>557</v>
      </c>
      <c r="H580" s="23" t="s">
        <v>862</v>
      </c>
      <c r="I580" s="21" t="s">
        <v>930</v>
      </c>
      <c r="J580" s="21" t="s">
        <v>23</v>
      </c>
      <c r="K580" s="4" t="s">
        <v>980</v>
      </c>
      <c r="L580" s="4" t="s">
        <v>981</v>
      </c>
    </row>
    <row r="581" spans="1:12">
      <c r="A581" s="2" t="s">
        <v>359</v>
      </c>
      <c r="B581" s="2" t="s">
        <v>400</v>
      </c>
      <c r="C581" s="2" t="s">
        <v>355</v>
      </c>
      <c r="D581" s="13">
        <v>1131.4000000000001</v>
      </c>
      <c r="E581" s="2" t="s">
        <v>412</v>
      </c>
      <c r="F581" s="2" t="s">
        <v>335</v>
      </c>
      <c r="G581" s="2" t="s">
        <v>557</v>
      </c>
      <c r="H581" s="2" t="s">
        <v>862</v>
      </c>
      <c r="I581" s="2" t="s">
        <v>930</v>
      </c>
      <c r="J581" s="2" t="s">
        <v>23</v>
      </c>
      <c r="K581" s="4" t="s">
        <v>980</v>
      </c>
      <c r="L581" s="4" t="s">
        <v>981</v>
      </c>
    </row>
    <row r="582" spans="1:12">
      <c r="A582" s="21" t="s">
        <v>359</v>
      </c>
      <c r="B582" s="21" t="s">
        <v>553</v>
      </c>
      <c r="C582" s="21" t="s">
        <v>416</v>
      </c>
      <c r="D582" s="22">
        <v>3598.2</v>
      </c>
      <c r="E582" s="21" t="s">
        <v>412</v>
      </c>
      <c r="F582" s="21" t="s">
        <v>335</v>
      </c>
      <c r="G582" s="23" t="s">
        <v>557</v>
      </c>
      <c r="H582" s="23" t="s">
        <v>862</v>
      </c>
      <c r="I582" s="21" t="s">
        <v>930</v>
      </c>
      <c r="J582" s="21" t="s">
        <v>23</v>
      </c>
      <c r="K582" s="4" t="s">
        <v>980</v>
      </c>
      <c r="L582" s="4" t="s">
        <v>981</v>
      </c>
    </row>
    <row r="583" spans="1:12">
      <c r="A583" s="3" t="s">
        <v>25</v>
      </c>
      <c r="B583" s="3" t="s">
        <v>26</v>
      </c>
      <c r="C583" s="3" t="s">
        <v>355</v>
      </c>
      <c r="D583" s="6">
        <v>-24042568.09</v>
      </c>
      <c r="E583" s="3" t="s">
        <v>864</v>
      </c>
      <c r="F583" s="3" t="s">
        <v>335</v>
      </c>
      <c r="G583" s="4" t="s">
        <v>615</v>
      </c>
      <c r="H583" s="4" t="s">
        <v>865</v>
      </c>
      <c r="I583" s="3" t="s">
        <v>931</v>
      </c>
      <c r="J583" s="3" t="s">
        <v>23</v>
      </c>
      <c r="K583" s="4" t="s">
        <v>615</v>
      </c>
      <c r="L583" s="4" t="s">
        <v>982</v>
      </c>
    </row>
    <row r="584" spans="1:12">
      <c r="A584" s="2" t="s">
        <v>356</v>
      </c>
      <c r="B584" s="2" t="s">
        <v>400</v>
      </c>
      <c r="C584" s="2" t="s">
        <v>355</v>
      </c>
      <c r="D584" s="13">
        <v>72372.62</v>
      </c>
      <c r="E584" s="2" t="s">
        <v>864</v>
      </c>
      <c r="F584" s="2" t="s">
        <v>335</v>
      </c>
      <c r="G584" s="2" t="s">
        <v>615</v>
      </c>
      <c r="H584" s="2" t="s">
        <v>865</v>
      </c>
      <c r="I584" s="2" t="s">
        <v>931</v>
      </c>
      <c r="J584" s="2" t="s">
        <v>23</v>
      </c>
      <c r="K584" s="4" t="s">
        <v>615</v>
      </c>
      <c r="L584" s="4" t="s">
        <v>982</v>
      </c>
    </row>
    <row r="585" spans="1:12">
      <c r="A585" s="21" t="s">
        <v>356</v>
      </c>
      <c r="B585" s="21" t="s">
        <v>553</v>
      </c>
      <c r="C585" s="21" t="s">
        <v>416</v>
      </c>
      <c r="D585" s="22">
        <v>259865.38</v>
      </c>
      <c r="E585" s="21" t="s">
        <v>864</v>
      </c>
      <c r="F585" s="21" t="s">
        <v>335</v>
      </c>
      <c r="G585" s="23" t="s">
        <v>615</v>
      </c>
      <c r="H585" s="23" t="s">
        <v>865</v>
      </c>
      <c r="I585" s="21" t="s">
        <v>931</v>
      </c>
      <c r="J585" s="21" t="s">
        <v>23</v>
      </c>
      <c r="K585" s="4" t="s">
        <v>615</v>
      </c>
      <c r="L585" s="4" t="s">
        <v>982</v>
      </c>
    </row>
    <row r="586" spans="1:12">
      <c r="A586" s="2" t="s">
        <v>358</v>
      </c>
      <c r="B586" s="2" t="s">
        <v>400</v>
      </c>
      <c r="C586" s="2" t="s">
        <v>355</v>
      </c>
      <c r="D586" s="13">
        <v>8213.0400000000009</v>
      </c>
      <c r="E586" s="2" t="s">
        <v>864</v>
      </c>
      <c r="F586" s="2" t="s">
        <v>335</v>
      </c>
      <c r="G586" s="2" t="s">
        <v>615</v>
      </c>
      <c r="H586" s="2" t="s">
        <v>865</v>
      </c>
      <c r="I586" s="2" t="s">
        <v>931</v>
      </c>
      <c r="J586" s="2" t="s">
        <v>23</v>
      </c>
      <c r="K586" s="4" t="s">
        <v>615</v>
      </c>
      <c r="L586" s="4" t="s">
        <v>982</v>
      </c>
    </row>
    <row r="587" spans="1:12">
      <c r="A587" s="21" t="s">
        <v>358</v>
      </c>
      <c r="B587" s="21" t="s">
        <v>553</v>
      </c>
      <c r="C587" s="21" t="s">
        <v>416</v>
      </c>
      <c r="D587" s="22">
        <v>26502.09</v>
      </c>
      <c r="E587" s="21" t="s">
        <v>864</v>
      </c>
      <c r="F587" s="21" t="s">
        <v>335</v>
      </c>
      <c r="G587" s="23" t="s">
        <v>615</v>
      </c>
      <c r="H587" s="23" t="s">
        <v>865</v>
      </c>
      <c r="I587" s="21" t="s">
        <v>931</v>
      </c>
      <c r="J587" s="21" t="s">
        <v>23</v>
      </c>
      <c r="K587" s="4" t="s">
        <v>615</v>
      </c>
      <c r="L587" s="4" t="s">
        <v>982</v>
      </c>
    </row>
    <row r="588" spans="1:12">
      <c r="A588" s="2" t="s">
        <v>359</v>
      </c>
      <c r="B588" s="2" t="s">
        <v>400</v>
      </c>
      <c r="C588" s="2" t="s">
        <v>355</v>
      </c>
      <c r="D588" s="13">
        <v>1131.4000000000001</v>
      </c>
      <c r="E588" s="2" t="s">
        <v>864</v>
      </c>
      <c r="F588" s="2" t="s">
        <v>335</v>
      </c>
      <c r="G588" s="2" t="s">
        <v>615</v>
      </c>
      <c r="H588" s="2" t="s">
        <v>865</v>
      </c>
      <c r="I588" s="2" t="s">
        <v>931</v>
      </c>
      <c r="J588" s="2" t="s">
        <v>23</v>
      </c>
      <c r="K588" s="4" t="s">
        <v>615</v>
      </c>
      <c r="L588" s="4" t="s">
        <v>982</v>
      </c>
    </row>
    <row r="589" spans="1:12">
      <c r="A589" s="21" t="s">
        <v>359</v>
      </c>
      <c r="B589" s="21" t="s">
        <v>553</v>
      </c>
      <c r="C589" s="21" t="s">
        <v>416</v>
      </c>
      <c r="D589" s="22">
        <v>3598.2</v>
      </c>
      <c r="E589" s="21" t="s">
        <v>864</v>
      </c>
      <c r="F589" s="21" t="s">
        <v>335</v>
      </c>
      <c r="G589" s="23" t="s">
        <v>615</v>
      </c>
      <c r="H589" s="23" t="s">
        <v>865</v>
      </c>
      <c r="I589" s="21" t="s">
        <v>931</v>
      </c>
      <c r="J589" s="21" t="s">
        <v>23</v>
      </c>
      <c r="K589" s="4" t="s">
        <v>615</v>
      </c>
      <c r="L589" s="4" t="s">
        <v>982</v>
      </c>
    </row>
    <row r="590" spans="1:12">
      <c r="A590" s="3" t="s">
        <v>25</v>
      </c>
      <c r="B590" s="3" t="s">
        <v>26</v>
      </c>
      <c r="C590" s="3" t="s">
        <v>355</v>
      </c>
      <c r="D590" s="6">
        <v>-24070697.079999998</v>
      </c>
      <c r="E590" s="3" t="s">
        <v>867</v>
      </c>
      <c r="F590" s="3" t="s">
        <v>335</v>
      </c>
      <c r="G590" s="4" t="s">
        <v>657</v>
      </c>
      <c r="H590" s="4" t="s">
        <v>868</v>
      </c>
      <c r="I590" s="3" t="s">
        <v>932</v>
      </c>
      <c r="J590" s="3" t="s">
        <v>23</v>
      </c>
      <c r="K590" s="4" t="s">
        <v>657</v>
      </c>
      <c r="L590" s="4" t="s">
        <v>983</v>
      </c>
    </row>
    <row r="591" spans="1:12">
      <c r="A591" s="2" t="s">
        <v>356</v>
      </c>
      <c r="B591" s="2" t="s">
        <v>400</v>
      </c>
      <c r="C591" s="2" t="s">
        <v>355</v>
      </c>
      <c r="D591" s="13">
        <v>71698.42</v>
      </c>
      <c r="E591" s="2" t="s">
        <v>867</v>
      </c>
      <c r="F591" s="2" t="s">
        <v>335</v>
      </c>
      <c r="G591" s="2" t="s">
        <v>657</v>
      </c>
      <c r="H591" s="2" t="s">
        <v>868</v>
      </c>
      <c r="I591" s="2" t="s">
        <v>932</v>
      </c>
      <c r="J591" s="2" t="s">
        <v>23</v>
      </c>
      <c r="K591" s="4" t="s">
        <v>657</v>
      </c>
      <c r="L591" s="4" t="s">
        <v>983</v>
      </c>
    </row>
    <row r="592" spans="1:12">
      <c r="A592" s="21" t="s">
        <v>356</v>
      </c>
      <c r="B592" s="21" t="s">
        <v>553</v>
      </c>
      <c r="C592" s="21" t="s">
        <v>416</v>
      </c>
      <c r="D592" s="22">
        <v>257815.31</v>
      </c>
      <c r="E592" s="21" t="s">
        <v>867</v>
      </c>
      <c r="F592" s="21" t="s">
        <v>335</v>
      </c>
      <c r="G592" s="23" t="s">
        <v>657</v>
      </c>
      <c r="H592" s="23" t="s">
        <v>868</v>
      </c>
      <c r="I592" s="21" t="s">
        <v>932</v>
      </c>
      <c r="J592" s="21" t="s">
        <v>23</v>
      </c>
      <c r="K592" s="4" t="s">
        <v>657</v>
      </c>
      <c r="L592" s="4" t="s">
        <v>983</v>
      </c>
    </row>
    <row r="593" spans="1:12">
      <c r="A593" s="2" t="s">
        <v>358</v>
      </c>
      <c r="B593" s="2" t="s">
        <v>400</v>
      </c>
      <c r="C593" s="2" t="s">
        <v>355</v>
      </c>
      <c r="D593" s="13">
        <v>8213.0400000000009</v>
      </c>
      <c r="E593" s="2" t="s">
        <v>867</v>
      </c>
      <c r="F593" s="2" t="s">
        <v>335</v>
      </c>
      <c r="G593" s="2" t="s">
        <v>657</v>
      </c>
      <c r="H593" s="2" t="s">
        <v>868</v>
      </c>
      <c r="I593" s="2" t="s">
        <v>932</v>
      </c>
      <c r="J593" s="2" t="s">
        <v>23</v>
      </c>
      <c r="K593" s="4" t="s">
        <v>657</v>
      </c>
      <c r="L593" s="4" t="s">
        <v>983</v>
      </c>
    </row>
    <row r="594" spans="1:12">
      <c r="A594" s="21" t="s">
        <v>358</v>
      </c>
      <c r="B594" s="21" t="s">
        <v>553</v>
      </c>
      <c r="C594" s="21" t="s">
        <v>416</v>
      </c>
      <c r="D594" s="22">
        <v>26502.09</v>
      </c>
      <c r="E594" s="21" t="s">
        <v>867</v>
      </c>
      <c r="F594" s="21" t="s">
        <v>335</v>
      </c>
      <c r="G594" s="23" t="s">
        <v>657</v>
      </c>
      <c r="H594" s="23" t="s">
        <v>868</v>
      </c>
      <c r="I594" s="21" t="s">
        <v>932</v>
      </c>
      <c r="J594" s="21" t="s">
        <v>23</v>
      </c>
      <c r="K594" s="4" t="s">
        <v>657</v>
      </c>
      <c r="L594" s="4" t="s">
        <v>983</v>
      </c>
    </row>
    <row r="595" spans="1:12">
      <c r="A595" s="3" t="s">
        <v>359</v>
      </c>
      <c r="B595" s="3" t="s">
        <v>400</v>
      </c>
      <c r="C595" s="3" t="s">
        <v>355</v>
      </c>
      <c r="D595" s="6">
        <v>1131.4000000000001</v>
      </c>
      <c r="E595" s="3" t="s">
        <v>867</v>
      </c>
      <c r="F595" s="3" t="s">
        <v>335</v>
      </c>
      <c r="G595" s="4" t="s">
        <v>657</v>
      </c>
      <c r="H595" s="4" t="s">
        <v>868</v>
      </c>
      <c r="I595" s="3" t="s">
        <v>932</v>
      </c>
      <c r="J595" s="3" t="s">
        <v>23</v>
      </c>
      <c r="K595" s="4" t="s">
        <v>657</v>
      </c>
      <c r="L595" s="4" t="s">
        <v>983</v>
      </c>
    </row>
    <row r="596" spans="1:12">
      <c r="A596" s="21" t="s">
        <v>359</v>
      </c>
      <c r="B596" s="21" t="s">
        <v>553</v>
      </c>
      <c r="C596" s="21" t="s">
        <v>416</v>
      </c>
      <c r="D596" s="22">
        <v>3598.2</v>
      </c>
      <c r="E596" s="21" t="s">
        <v>867</v>
      </c>
      <c r="F596" s="21" t="s">
        <v>335</v>
      </c>
      <c r="G596" s="23" t="s">
        <v>657</v>
      </c>
      <c r="H596" s="23" t="s">
        <v>868</v>
      </c>
      <c r="I596" s="21" t="s">
        <v>932</v>
      </c>
      <c r="J596" s="21" t="s">
        <v>23</v>
      </c>
      <c r="K596" s="4" t="s">
        <v>657</v>
      </c>
      <c r="L596" s="4" t="s">
        <v>983</v>
      </c>
    </row>
    <row r="597" spans="1:12">
      <c r="A597" s="3" t="s">
        <v>25</v>
      </c>
      <c r="B597" s="3" t="s">
        <v>26</v>
      </c>
      <c r="C597" s="3" t="s">
        <v>355</v>
      </c>
      <c r="D597" s="6">
        <v>-20000000</v>
      </c>
      <c r="E597" s="3" t="s">
        <v>933</v>
      </c>
      <c r="F597" s="3" t="s">
        <v>335</v>
      </c>
      <c r="G597" s="4" t="s">
        <v>682</v>
      </c>
      <c r="H597" s="4" t="s">
        <v>934</v>
      </c>
      <c r="I597" s="3" t="s">
        <v>935</v>
      </c>
      <c r="J597" s="3" t="s">
        <v>23</v>
      </c>
      <c r="K597" s="4" t="s">
        <v>991</v>
      </c>
      <c r="L597" s="4" t="s">
        <v>995</v>
      </c>
    </row>
    <row r="598" spans="1:12">
      <c r="A598" s="21" t="s">
        <v>356</v>
      </c>
      <c r="B598" s="21" t="s">
        <v>553</v>
      </c>
      <c r="C598" s="21" t="s">
        <v>416</v>
      </c>
      <c r="D598" s="24">
        <v>307235.23</v>
      </c>
      <c r="E598" s="21" t="s">
        <v>933</v>
      </c>
      <c r="F598" s="21" t="s">
        <v>335</v>
      </c>
      <c r="G598" s="23" t="s">
        <v>682</v>
      </c>
      <c r="H598" s="23" t="s">
        <v>934</v>
      </c>
      <c r="I598" s="21" t="s">
        <v>935</v>
      </c>
      <c r="J598" s="21" t="s">
        <v>23</v>
      </c>
      <c r="K598" s="4" t="s">
        <v>991</v>
      </c>
      <c r="L598" s="4" t="s">
        <v>995</v>
      </c>
    </row>
    <row r="599" spans="1:12">
      <c r="A599" s="21" t="s">
        <v>358</v>
      </c>
      <c r="B599" s="21" t="s">
        <v>553</v>
      </c>
      <c r="C599" s="21" t="s">
        <v>416</v>
      </c>
      <c r="D599" s="24">
        <v>31582.2</v>
      </c>
      <c r="E599" s="21" t="s">
        <v>933</v>
      </c>
      <c r="F599" s="21" t="s">
        <v>335</v>
      </c>
      <c r="G599" s="23" t="s">
        <v>682</v>
      </c>
      <c r="H599" s="23" t="s">
        <v>934</v>
      </c>
      <c r="I599" s="21" t="s">
        <v>935</v>
      </c>
      <c r="J599" s="21" t="s">
        <v>23</v>
      </c>
      <c r="K599" s="4" t="s">
        <v>991</v>
      </c>
      <c r="L599" s="4" t="s">
        <v>995</v>
      </c>
    </row>
    <row r="600" spans="1:12">
      <c r="A600" s="21" t="s">
        <v>359</v>
      </c>
      <c r="B600" s="21" t="s">
        <v>553</v>
      </c>
      <c r="C600" s="21" t="s">
        <v>416</v>
      </c>
      <c r="D600" s="24">
        <v>4287.93</v>
      </c>
      <c r="E600" s="21" t="s">
        <v>933</v>
      </c>
      <c r="F600" s="21" t="s">
        <v>335</v>
      </c>
      <c r="G600" s="23" t="s">
        <v>682</v>
      </c>
      <c r="H600" s="23" t="s">
        <v>934</v>
      </c>
      <c r="I600" s="21" t="s">
        <v>935</v>
      </c>
      <c r="J600" s="21" t="s">
        <v>23</v>
      </c>
      <c r="K600" s="4" t="s">
        <v>991</v>
      </c>
      <c r="L600" s="4" t="s">
        <v>995</v>
      </c>
    </row>
    <row r="601" spans="1:12">
      <c r="A601" s="2" t="s">
        <v>25</v>
      </c>
      <c r="B601" s="2" t="s">
        <v>26</v>
      </c>
      <c r="C601" s="2" t="s">
        <v>355</v>
      </c>
      <c r="D601" s="13">
        <v>-23970501.260000002</v>
      </c>
      <c r="E601" s="2" t="s">
        <v>870</v>
      </c>
      <c r="F601" s="2" t="s">
        <v>335</v>
      </c>
      <c r="G601" s="2" t="s">
        <v>709</v>
      </c>
      <c r="H601" s="2" t="s">
        <v>705</v>
      </c>
      <c r="I601" s="2" t="s">
        <v>936</v>
      </c>
      <c r="J601" s="2" t="s">
        <v>23</v>
      </c>
      <c r="K601" s="4" t="s">
        <v>709</v>
      </c>
      <c r="L601" s="4" t="s">
        <v>984</v>
      </c>
    </row>
    <row r="602" spans="1:12">
      <c r="A602" s="2" t="s">
        <v>356</v>
      </c>
      <c r="B602" s="2" t="s">
        <v>400</v>
      </c>
      <c r="C602" s="2" t="s">
        <v>355</v>
      </c>
      <c r="D602" s="13">
        <v>71733.88</v>
      </c>
      <c r="E602" s="2" t="s">
        <v>870</v>
      </c>
      <c r="F602" s="2" t="s">
        <v>335</v>
      </c>
      <c r="G602" s="2" t="s">
        <v>709</v>
      </c>
      <c r="H602" s="2" t="s">
        <v>705</v>
      </c>
      <c r="I602" s="2" t="s">
        <v>936</v>
      </c>
      <c r="J602" s="2" t="s">
        <v>23</v>
      </c>
      <c r="K602" s="4" t="s">
        <v>709</v>
      </c>
      <c r="L602" s="4" t="s">
        <v>984</v>
      </c>
    </row>
    <row r="603" spans="1:12">
      <c r="A603" s="21" t="s">
        <v>356</v>
      </c>
      <c r="B603" s="21" t="s">
        <v>553</v>
      </c>
      <c r="C603" s="21" t="s">
        <v>416</v>
      </c>
      <c r="D603" s="24">
        <v>258799.33</v>
      </c>
      <c r="E603" s="21" t="s">
        <v>870</v>
      </c>
      <c r="F603" s="21" t="s">
        <v>335</v>
      </c>
      <c r="G603" s="23" t="s">
        <v>709</v>
      </c>
      <c r="H603" s="23" t="s">
        <v>705</v>
      </c>
      <c r="I603" s="21" t="s">
        <v>936</v>
      </c>
      <c r="J603" s="21" t="s">
        <v>23</v>
      </c>
      <c r="K603" s="4" t="s">
        <v>709</v>
      </c>
      <c r="L603" s="4" t="s">
        <v>984</v>
      </c>
    </row>
    <row r="604" spans="1:12">
      <c r="A604" s="2" t="s">
        <v>358</v>
      </c>
      <c r="B604" s="2" t="s">
        <v>400</v>
      </c>
      <c r="C604" s="2" t="s">
        <v>355</v>
      </c>
      <c r="D604" s="13">
        <v>8213.0400000000009</v>
      </c>
      <c r="E604" s="2" t="s">
        <v>870</v>
      </c>
      <c r="F604" s="2" t="s">
        <v>335</v>
      </c>
      <c r="G604" s="2" t="s">
        <v>709</v>
      </c>
      <c r="H604" s="2" t="s">
        <v>705</v>
      </c>
      <c r="I604" s="2" t="s">
        <v>936</v>
      </c>
      <c r="J604" s="2" t="s">
        <v>23</v>
      </c>
      <c r="K604" s="4" t="s">
        <v>709</v>
      </c>
      <c r="L604" s="4" t="s">
        <v>984</v>
      </c>
    </row>
    <row r="605" spans="1:12">
      <c r="A605" s="21" t="s">
        <v>358</v>
      </c>
      <c r="B605" s="21" t="s">
        <v>553</v>
      </c>
      <c r="C605" s="21" t="s">
        <v>416</v>
      </c>
      <c r="D605" s="24">
        <v>26502.09</v>
      </c>
      <c r="E605" s="21" t="s">
        <v>870</v>
      </c>
      <c r="F605" s="21" t="s">
        <v>335</v>
      </c>
      <c r="G605" s="23" t="s">
        <v>709</v>
      </c>
      <c r="H605" s="23" t="s">
        <v>705</v>
      </c>
      <c r="I605" s="21" t="s">
        <v>936</v>
      </c>
      <c r="J605" s="21" t="s">
        <v>23</v>
      </c>
      <c r="K605" s="4" t="s">
        <v>709</v>
      </c>
      <c r="L605" s="4" t="s">
        <v>984</v>
      </c>
    </row>
    <row r="606" spans="1:12">
      <c r="A606" s="3" t="s">
        <v>359</v>
      </c>
      <c r="B606" s="3" t="s">
        <v>400</v>
      </c>
      <c r="C606" s="3" t="s">
        <v>355</v>
      </c>
      <c r="D606" s="6">
        <v>1131.4000000000001</v>
      </c>
      <c r="E606" s="3" t="s">
        <v>870</v>
      </c>
      <c r="F606" s="3" t="s">
        <v>335</v>
      </c>
      <c r="G606" s="4" t="s">
        <v>709</v>
      </c>
      <c r="H606" s="4" t="s">
        <v>705</v>
      </c>
      <c r="I606" s="3" t="s">
        <v>936</v>
      </c>
      <c r="J606" s="3" t="s">
        <v>23</v>
      </c>
      <c r="K606" s="4" t="s">
        <v>709</v>
      </c>
      <c r="L606" s="4" t="s">
        <v>984</v>
      </c>
    </row>
    <row r="607" spans="1:12">
      <c r="A607" s="21" t="s">
        <v>359</v>
      </c>
      <c r="B607" s="21" t="s">
        <v>553</v>
      </c>
      <c r="C607" s="21" t="s">
        <v>416</v>
      </c>
      <c r="D607" s="24">
        <v>3598.2</v>
      </c>
      <c r="E607" s="21" t="s">
        <v>870</v>
      </c>
      <c r="F607" s="21" t="s">
        <v>335</v>
      </c>
      <c r="G607" s="23" t="s">
        <v>709</v>
      </c>
      <c r="H607" s="23" t="s">
        <v>705</v>
      </c>
      <c r="I607" s="21" t="s">
        <v>936</v>
      </c>
      <c r="J607" s="21" t="s">
        <v>23</v>
      </c>
      <c r="K607" s="4" t="s">
        <v>709</v>
      </c>
      <c r="L607" s="4" t="s">
        <v>984</v>
      </c>
    </row>
    <row r="608" spans="1:12">
      <c r="A608" s="2" t="s">
        <v>25</v>
      </c>
      <c r="B608" s="2" t="s">
        <v>26</v>
      </c>
      <c r="C608" s="2" t="s">
        <v>355</v>
      </c>
      <c r="D608" s="13">
        <v>-26709583.449999999</v>
      </c>
      <c r="E608" s="2" t="s">
        <v>872</v>
      </c>
      <c r="F608" s="2" t="s">
        <v>335</v>
      </c>
      <c r="G608" s="2" t="s">
        <v>759</v>
      </c>
      <c r="H608" s="2" t="s">
        <v>873</v>
      </c>
      <c r="I608" s="2" t="s">
        <v>937</v>
      </c>
      <c r="J608" s="2" t="s">
        <v>23</v>
      </c>
      <c r="K608" s="4" t="s">
        <v>759</v>
      </c>
      <c r="L608" s="4" t="s">
        <v>770</v>
      </c>
    </row>
    <row r="609" spans="1:12">
      <c r="A609" s="2" t="s">
        <v>356</v>
      </c>
      <c r="B609" s="2" t="s">
        <v>400</v>
      </c>
      <c r="C609" s="2" t="s">
        <v>355</v>
      </c>
      <c r="D609" s="13">
        <v>78355.25</v>
      </c>
      <c r="E609" s="2" t="s">
        <v>872</v>
      </c>
      <c r="F609" s="2" t="s">
        <v>335</v>
      </c>
      <c r="G609" s="2" t="s">
        <v>759</v>
      </c>
      <c r="H609" s="2" t="s">
        <v>873</v>
      </c>
      <c r="I609" s="2" t="s">
        <v>937</v>
      </c>
      <c r="J609" s="2" t="s">
        <v>23</v>
      </c>
      <c r="K609" s="4" t="s">
        <v>759</v>
      </c>
      <c r="L609" s="4" t="s">
        <v>770</v>
      </c>
    </row>
    <row r="610" spans="1:12">
      <c r="A610" s="21" t="s">
        <v>356</v>
      </c>
      <c r="B610" s="21" t="s">
        <v>553</v>
      </c>
      <c r="C610" s="21" t="s">
        <v>416</v>
      </c>
      <c r="D610" s="24">
        <v>304175.37</v>
      </c>
      <c r="E610" s="21" t="s">
        <v>872</v>
      </c>
      <c r="F610" s="21" t="s">
        <v>335</v>
      </c>
      <c r="G610" s="23" t="s">
        <v>759</v>
      </c>
      <c r="H610" s="23" t="s">
        <v>873</v>
      </c>
      <c r="I610" s="21" t="s">
        <v>937</v>
      </c>
      <c r="J610" s="21" t="s">
        <v>23</v>
      </c>
      <c r="K610" s="4" t="s">
        <v>759</v>
      </c>
      <c r="L610" s="4" t="s">
        <v>770</v>
      </c>
    </row>
    <row r="611" spans="1:12">
      <c r="A611" s="2" t="s">
        <v>358</v>
      </c>
      <c r="B611" s="2" t="s">
        <v>400</v>
      </c>
      <c r="C611" s="2" t="s">
        <v>355</v>
      </c>
      <c r="D611" s="13">
        <v>8857.98</v>
      </c>
      <c r="E611" s="2" t="s">
        <v>872</v>
      </c>
      <c r="F611" s="2" t="s">
        <v>335</v>
      </c>
      <c r="G611" s="2" t="s">
        <v>759</v>
      </c>
      <c r="H611" s="2" t="s">
        <v>873</v>
      </c>
      <c r="I611" s="2" t="s">
        <v>937</v>
      </c>
      <c r="J611" s="2" t="s">
        <v>23</v>
      </c>
      <c r="K611" s="4" t="s">
        <v>759</v>
      </c>
      <c r="L611" s="4" t="s">
        <v>770</v>
      </c>
    </row>
    <row r="612" spans="1:12">
      <c r="A612" s="21" t="s">
        <v>358</v>
      </c>
      <c r="B612" s="21" t="s">
        <v>553</v>
      </c>
      <c r="C612" s="21" t="s">
        <v>416</v>
      </c>
      <c r="D612" s="24">
        <v>30172.55</v>
      </c>
      <c r="E612" s="21" t="s">
        <v>872</v>
      </c>
      <c r="F612" s="21" t="s">
        <v>335</v>
      </c>
      <c r="G612" s="23" t="s">
        <v>759</v>
      </c>
      <c r="H612" s="23" t="s">
        <v>873</v>
      </c>
      <c r="I612" s="21" t="s">
        <v>937</v>
      </c>
      <c r="J612" s="21" t="s">
        <v>23</v>
      </c>
      <c r="K612" s="4" t="s">
        <v>759</v>
      </c>
      <c r="L612" s="4" t="s">
        <v>770</v>
      </c>
    </row>
    <row r="613" spans="1:12">
      <c r="A613" s="3" t="s">
        <v>359</v>
      </c>
      <c r="B613" s="3" t="s">
        <v>400</v>
      </c>
      <c r="C613" s="3" t="s">
        <v>355</v>
      </c>
      <c r="D613" s="6">
        <v>1178.98</v>
      </c>
      <c r="E613" s="3" t="s">
        <v>872</v>
      </c>
      <c r="F613" s="3" t="s">
        <v>335</v>
      </c>
      <c r="G613" s="4" t="s">
        <v>759</v>
      </c>
      <c r="H613" s="4" t="s">
        <v>873</v>
      </c>
      <c r="I613" s="3" t="s">
        <v>937</v>
      </c>
      <c r="J613" s="3" t="s">
        <v>23</v>
      </c>
      <c r="K613" s="4" t="s">
        <v>759</v>
      </c>
      <c r="L613" s="4" t="s">
        <v>770</v>
      </c>
    </row>
    <row r="614" spans="1:12">
      <c r="A614" s="21" t="s">
        <v>359</v>
      </c>
      <c r="B614" s="21" t="s">
        <v>553</v>
      </c>
      <c r="C614" s="21" t="s">
        <v>416</v>
      </c>
      <c r="D614" s="24">
        <v>4139.47</v>
      </c>
      <c r="E614" s="21" t="s">
        <v>872</v>
      </c>
      <c r="F614" s="21" t="s">
        <v>335</v>
      </c>
      <c r="G614" s="23" t="s">
        <v>759</v>
      </c>
      <c r="H614" s="23" t="s">
        <v>873</v>
      </c>
      <c r="I614" s="21" t="s">
        <v>937</v>
      </c>
      <c r="J614" s="21" t="s">
        <v>23</v>
      </c>
      <c r="K614" s="4" t="s">
        <v>759</v>
      </c>
      <c r="L614" s="4" t="s">
        <v>770</v>
      </c>
    </row>
    <row r="615" spans="1:12">
      <c r="A615" s="3" t="s">
        <v>25</v>
      </c>
      <c r="B615" s="3" t="s">
        <v>26</v>
      </c>
      <c r="C615" s="3" t="s">
        <v>355</v>
      </c>
      <c r="D615" s="6">
        <v>-10000000</v>
      </c>
      <c r="E615" s="3" t="s">
        <v>938</v>
      </c>
      <c r="F615" s="3" t="s">
        <v>335</v>
      </c>
      <c r="G615" s="4" t="s">
        <v>798</v>
      </c>
      <c r="H615" s="4" t="s">
        <v>806</v>
      </c>
      <c r="I615" s="3" t="s">
        <v>939</v>
      </c>
      <c r="J615" s="3" t="s">
        <v>23</v>
      </c>
      <c r="K615" s="4" t="s">
        <v>876</v>
      </c>
      <c r="L615" s="4" t="s">
        <v>810</v>
      </c>
    </row>
    <row r="616" spans="1:12">
      <c r="A616" s="21" t="s">
        <v>356</v>
      </c>
      <c r="B616" s="21" t="s">
        <v>553</v>
      </c>
      <c r="C616" s="21" t="s">
        <v>416</v>
      </c>
      <c r="D616" s="24">
        <v>162370.99</v>
      </c>
      <c r="E616" s="21" t="s">
        <v>938</v>
      </c>
      <c r="F616" s="21" t="s">
        <v>335</v>
      </c>
      <c r="G616" s="23" t="s">
        <v>798</v>
      </c>
      <c r="H616" s="23" t="s">
        <v>806</v>
      </c>
      <c r="I616" s="21" t="s">
        <v>939</v>
      </c>
      <c r="J616" s="21" t="s">
        <v>23</v>
      </c>
      <c r="K616" s="4" t="s">
        <v>876</v>
      </c>
      <c r="L616" s="4" t="s">
        <v>810</v>
      </c>
    </row>
    <row r="617" spans="1:12">
      <c r="A617" s="21" t="s">
        <v>358</v>
      </c>
      <c r="B617" s="21" t="s">
        <v>553</v>
      </c>
      <c r="C617" s="21" t="s">
        <v>416</v>
      </c>
      <c r="D617" s="24">
        <v>15017.7</v>
      </c>
      <c r="E617" s="21" t="s">
        <v>938</v>
      </c>
      <c r="F617" s="21" t="s">
        <v>335</v>
      </c>
      <c r="G617" s="23" t="s">
        <v>798</v>
      </c>
      <c r="H617" s="23" t="s">
        <v>806</v>
      </c>
      <c r="I617" s="21" t="s">
        <v>939</v>
      </c>
      <c r="J617" s="21" t="s">
        <v>23</v>
      </c>
      <c r="K617" s="4" t="s">
        <v>876</v>
      </c>
      <c r="L617" s="4" t="s">
        <v>810</v>
      </c>
    </row>
    <row r="618" spans="1:12">
      <c r="A618" s="21" t="s">
        <v>359</v>
      </c>
      <c r="B618" s="21" t="s">
        <v>553</v>
      </c>
      <c r="C618" s="21" t="s">
        <v>416</v>
      </c>
      <c r="D618" s="24">
        <v>2807.1</v>
      </c>
      <c r="E618" s="21" t="s">
        <v>938</v>
      </c>
      <c r="F618" s="21" t="s">
        <v>335</v>
      </c>
      <c r="G618" s="23" t="s">
        <v>798</v>
      </c>
      <c r="H618" s="23" t="s">
        <v>806</v>
      </c>
      <c r="I618" s="21" t="s">
        <v>939</v>
      </c>
      <c r="J618" s="21" t="s">
        <v>23</v>
      </c>
      <c r="K618" s="4" t="s">
        <v>876</v>
      </c>
      <c r="L618" s="4" t="s">
        <v>810</v>
      </c>
    </row>
    <row r="619" spans="1:12">
      <c r="A619" s="3" t="s">
        <v>25</v>
      </c>
      <c r="B619" s="3" t="s">
        <v>26</v>
      </c>
      <c r="C619" s="3" t="s">
        <v>355</v>
      </c>
      <c r="D619" s="6">
        <v>-26797884.309999999</v>
      </c>
      <c r="E619" s="3" t="s">
        <v>875</v>
      </c>
      <c r="F619" s="3" t="s">
        <v>335</v>
      </c>
      <c r="G619" s="4" t="s">
        <v>810</v>
      </c>
      <c r="H619" s="4" t="s">
        <v>876</v>
      </c>
      <c r="I619" s="3" t="s">
        <v>940</v>
      </c>
      <c r="J619" s="3" t="s">
        <v>23</v>
      </c>
      <c r="K619" s="4" t="s">
        <v>810</v>
      </c>
      <c r="L619" s="4" t="s">
        <v>816</v>
      </c>
    </row>
    <row r="620" spans="1:12">
      <c r="A620" s="3" t="s">
        <v>356</v>
      </c>
      <c r="B620" s="3" t="s">
        <v>400</v>
      </c>
      <c r="C620" s="3" t="s">
        <v>355</v>
      </c>
      <c r="D620" s="6">
        <v>82864.160000000003</v>
      </c>
      <c r="E620" s="3" t="s">
        <v>875</v>
      </c>
      <c r="F620" s="3" t="s">
        <v>335</v>
      </c>
      <c r="G620" s="4" t="s">
        <v>810</v>
      </c>
      <c r="H620" s="4" t="s">
        <v>876</v>
      </c>
      <c r="I620" s="3" t="s">
        <v>940</v>
      </c>
      <c r="J620" s="3" t="s">
        <v>23</v>
      </c>
      <c r="K620" s="4" t="s">
        <v>810</v>
      </c>
      <c r="L620" s="4" t="s">
        <v>816</v>
      </c>
    </row>
    <row r="621" spans="1:12">
      <c r="A621" s="21" t="s">
        <v>356</v>
      </c>
      <c r="B621" s="21" t="s">
        <v>553</v>
      </c>
      <c r="C621" s="21" t="s">
        <v>416</v>
      </c>
      <c r="D621" s="24">
        <v>311596.99</v>
      </c>
      <c r="E621" s="21" t="s">
        <v>875</v>
      </c>
      <c r="F621" s="21" t="s">
        <v>335</v>
      </c>
      <c r="G621" s="23" t="s">
        <v>810</v>
      </c>
      <c r="H621" s="23" t="s">
        <v>876</v>
      </c>
      <c r="I621" s="21" t="s">
        <v>940</v>
      </c>
      <c r="J621" s="21" t="s">
        <v>23</v>
      </c>
      <c r="K621" s="4" t="s">
        <v>810</v>
      </c>
      <c r="L621" s="4" t="s">
        <v>816</v>
      </c>
    </row>
    <row r="622" spans="1:12">
      <c r="A622" s="2" t="s">
        <v>358</v>
      </c>
      <c r="B622" s="2" t="s">
        <v>400</v>
      </c>
      <c r="C622" s="2" t="s">
        <v>355</v>
      </c>
      <c r="D622" s="13">
        <v>8917.2800000000007</v>
      </c>
      <c r="E622" s="2" t="s">
        <v>875</v>
      </c>
      <c r="F622" s="2" t="s">
        <v>335</v>
      </c>
      <c r="G622" s="2" t="s">
        <v>810</v>
      </c>
      <c r="H622" s="2" t="s">
        <v>876</v>
      </c>
      <c r="I622" s="2" t="s">
        <v>940</v>
      </c>
      <c r="J622" s="2" t="s">
        <v>23</v>
      </c>
      <c r="K622" s="4" t="s">
        <v>810</v>
      </c>
      <c r="L622" s="4" t="s">
        <v>816</v>
      </c>
    </row>
    <row r="623" spans="1:12">
      <c r="A623" s="21" t="s">
        <v>358</v>
      </c>
      <c r="B623" s="21" t="s">
        <v>553</v>
      </c>
      <c r="C623" s="21" t="s">
        <v>416</v>
      </c>
      <c r="D623" s="24">
        <v>28819.62</v>
      </c>
      <c r="E623" s="21" t="s">
        <v>875</v>
      </c>
      <c r="F623" s="21" t="s">
        <v>335</v>
      </c>
      <c r="G623" s="23" t="s">
        <v>810</v>
      </c>
      <c r="H623" s="23" t="s">
        <v>876</v>
      </c>
      <c r="I623" s="21" t="s">
        <v>940</v>
      </c>
      <c r="J623" s="21" t="s">
        <v>23</v>
      </c>
      <c r="K623" s="4" t="s">
        <v>810</v>
      </c>
      <c r="L623" s="4" t="s">
        <v>816</v>
      </c>
    </row>
    <row r="624" spans="1:12">
      <c r="A624" s="2" t="s">
        <v>359</v>
      </c>
      <c r="B624" s="2" t="s">
        <v>400</v>
      </c>
      <c r="C624" s="2" t="s">
        <v>355</v>
      </c>
      <c r="D624" s="13">
        <v>1758.5</v>
      </c>
      <c r="E624" s="2" t="s">
        <v>875</v>
      </c>
      <c r="F624" s="2" t="s">
        <v>335</v>
      </c>
      <c r="G624" s="2" t="s">
        <v>810</v>
      </c>
      <c r="H624" s="2" t="s">
        <v>876</v>
      </c>
      <c r="I624" s="2" t="s">
        <v>940</v>
      </c>
      <c r="J624" s="2" t="s">
        <v>23</v>
      </c>
      <c r="K624" s="4" t="s">
        <v>810</v>
      </c>
      <c r="L624" s="4" t="s">
        <v>816</v>
      </c>
    </row>
    <row r="625" spans="1:12">
      <c r="A625" s="21" t="s">
        <v>359</v>
      </c>
      <c r="B625" s="21" t="s">
        <v>553</v>
      </c>
      <c r="C625" s="21" t="s">
        <v>416</v>
      </c>
      <c r="D625" s="24">
        <v>5386.95</v>
      </c>
      <c r="E625" s="21" t="s">
        <v>875</v>
      </c>
      <c r="F625" s="21" t="s">
        <v>335</v>
      </c>
      <c r="G625" s="23" t="s">
        <v>810</v>
      </c>
      <c r="H625" s="23" t="s">
        <v>876</v>
      </c>
      <c r="I625" s="21" t="s">
        <v>940</v>
      </c>
      <c r="J625" s="21" t="s">
        <v>23</v>
      </c>
      <c r="K625" s="4" t="s">
        <v>810</v>
      </c>
      <c r="L625" s="4" t="s">
        <v>816</v>
      </c>
    </row>
    <row r="626" spans="1:12">
      <c r="A626" s="2" t="s">
        <v>25</v>
      </c>
      <c r="B626" s="2" t="s">
        <v>26</v>
      </c>
      <c r="C626" s="2" t="s">
        <v>355</v>
      </c>
      <c r="D626" s="13">
        <v>-10873379.210000001</v>
      </c>
      <c r="E626" s="2" t="s">
        <v>449</v>
      </c>
      <c r="F626" s="2" t="s">
        <v>343</v>
      </c>
      <c r="G626" s="2" t="s">
        <v>121</v>
      </c>
      <c r="H626" s="2" t="s">
        <v>269</v>
      </c>
      <c r="I626" s="2" t="s">
        <v>450</v>
      </c>
      <c r="J626" s="2" t="s">
        <v>23</v>
      </c>
      <c r="K626" s="4" t="s">
        <v>121</v>
      </c>
      <c r="L626" s="4" t="s">
        <v>498</v>
      </c>
    </row>
    <row r="627" spans="1:12">
      <c r="A627" s="2" t="s">
        <v>356</v>
      </c>
      <c r="B627" s="2" t="s">
        <v>448</v>
      </c>
      <c r="C627" s="2" t="s">
        <v>416</v>
      </c>
      <c r="D627" s="13">
        <v>42741.07</v>
      </c>
      <c r="E627" s="2" t="s">
        <v>449</v>
      </c>
      <c r="F627" s="2" t="s">
        <v>343</v>
      </c>
      <c r="G627" s="2" t="s">
        <v>121</v>
      </c>
      <c r="H627" s="2" t="s">
        <v>269</v>
      </c>
      <c r="I627" s="2" t="s">
        <v>450</v>
      </c>
      <c r="J627" s="2" t="s">
        <v>23</v>
      </c>
      <c r="K627" s="4" t="s">
        <v>121</v>
      </c>
      <c r="L627" s="4" t="s">
        <v>498</v>
      </c>
    </row>
    <row r="628" spans="1:12">
      <c r="A628" s="2" t="s">
        <v>356</v>
      </c>
      <c r="B628" s="2" t="s">
        <v>447</v>
      </c>
      <c r="C628" s="2" t="s">
        <v>355</v>
      </c>
      <c r="D628" s="13">
        <v>99935.77</v>
      </c>
      <c r="E628" s="2" t="s">
        <v>449</v>
      </c>
      <c r="F628" s="2" t="s">
        <v>343</v>
      </c>
      <c r="G628" s="2" t="s">
        <v>121</v>
      </c>
      <c r="H628" s="2" t="s">
        <v>269</v>
      </c>
      <c r="I628" s="2" t="s">
        <v>450</v>
      </c>
      <c r="J628" s="2" t="s">
        <v>23</v>
      </c>
      <c r="K628" s="4" t="s">
        <v>121</v>
      </c>
      <c r="L628" s="4" t="s">
        <v>498</v>
      </c>
    </row>
    <row r="629" spans="1:12">
      <c r="A629" s="21" t="s">
        <v>356</v>
      </c>
      <c r="B629" s="21" t="s">
        <v>448</v>
      </c>
      <c r="C629" s="21" t="s">
        <v>416</v>
      </c>
      <c r="D629" s="24">
        <v>42741.07</v>
      </c>
      <c r="E629" s="21" t="s">
        <v>449</v>
      </c>
      <c r="F629" s="21" t="s">
        <v>343</v>
      </c>
      <c r="G629" s="23" t="s">
        <v>121</v>
      </c>
      <c r="H629" s="23" t="s">
        <v>269</v>
      </c>
      <c r="I629" s="21" t="s">
        <v>450</v>
      </c>
      <c r="J629" s="21" t="s">
        <v>23</v>
      </c>
      <c r="K629" s="4" t="s">
        <v>121</v>
      </c>
      <c r="L629" s="4" t="s">
        <v>498</v>
      </c>
    </row>
    <row r="630" spans="1:12">
      <c r="A630" s="2" t="s">
        <v>358</v>
      </c>
      <c r="B630" s="2" t="s">
        <v>447</v>
      </c>
      <c r="C630" s="2" t="s">
        <v>355</v>
      </c>
      <c r="D630" s="13">
        <v>12808.13</v>
      </c>
      <c r="E630" s="2" t="s">
        <v>449</v>
      </c>
      <c r="F630" s="2" t="s">
        <v>343</v>
      </c>
      <c r="G630" s="2" t="s">
        <v>121</v>
      </c>
      <c r="H630" s="2" t="s">
        <v>269</v>
      </c>
      <c r="I630" s="2" t="s">
        <v>450</v>
      </c>
      <c r="J630" s="2" t="s">
        <v>23</v>
      </c>
      <c r="K630" s="4" t="s">
        <v>121</v>
      </c>
      <c r="L630" s="4" t="s">
        <v>498</v>
      </c>
    </row>
    <row r="631" spans="1:12">
      <c r="A631" s="2" t="s">
        <v>358</v>
      </c>
      <c r="B631" s="2" t="s">
        <v>448</v>
      </c>
      <c r="C631" s="2" t="s">
        <v>416</v>
      </c>
      <c r="D631" s="13">
        <v>4570.12</v>
      </c>
      <c r="E631" s="2" t="s">
        <v>449</v>
      </c>
      <c r="F631" s="2" t="s">
        <v>343</v>
      </c>
      <c r="G631" s="2" t="s">
        <v>121</v>
      </c>
      <c r="H631" s="2" t="s">
        <v>269</v>
      </c>
      <c r="I631" s="2" t="s">
        <v>450</v>
      </c>
      <c r="J631" s="2" t="s">
        <v>23</v>
      </c>
      <c r="K631" s="4" t="s">
        <v>121</v>
      </c>
      <c r="L631" s="4" t="s">
        <v>498</v>
      </c>
    </row>
    <row r="632" spans="1:12">
      <c r="A632" s="21" t="s">
        <v>358</v>
      </c>
      <c r="B632" s="21" t="s">
        <v>448</v>
      </c>
      <c r="C632" s="21" t="s">
        <v>416</v>
      </c>
      <c r="D632" s="24">
        <v>4570.12</v>
      </c>
      <c r="E632" s="21" t="s">
        <v>449</v>
      </c>
      <c r="F632" s="21" t="s">
        <v>343</v>
      </c>
      <c r="G632" s="23" t="s">
        <v>121</v>
      </c>
      <c r="H632" s="23" t="s">
        <v>269</v>
      </c>
      <c r="I632" s="21" t="s">
        <v>450</v>
      </c>
      <c r="J632" s="21" t="s">
        <v>23</v>
      </c>
      <c r="K632" s="4" t="s">
        <v>121</v>
      </c>
      <c r="L632" s="4" t="s">
        <v>498</v>
      </c>
    </row>
    <row r="633" spans="1:12">
      <c r="A633" s="2" t="s">
        <v>359</v>
      </c>
      <c r="B633" s="2" t="s">
        <v>447</v>
      </c>
      <c r="C633" s="2" t="s">
        <v>355</v>
      </c>
      <c r="D633" s="13">
        <v>772.53</v>
      </c>
      <c r="E633" s="2" t="s">
        <v>449</v>
      </c>
      <c r="F633" s="2" t="s">
        <v>343</v>
      </c>
      <c r="G633" s="2" t="s">
        <v>121</v>
      </c>
      <c r="H633" s="2" t="s">
        <v>269</v>
      </c>
      <c r="I633" s="2" t="s">
        <v>450</v>
      </c>
      <c r="J633" s="2" t="s">
        <v>23</v>
      </c>
      <c r="K633" s="4" t="s">
        <v>121</v>
      </c>
      <c r="L633" s="4" t="s">
        <v>498</v>
      </c>
    </row>
    <row r="634" spans="1:12">
      <c r="A634" s="3" t="s">
        <v>359</v>
      </c>
      <c r="B634" s="3" t="s">
        <v>448</v>
      </c>
      <c r="C634" s="3" t="s">
        <v>416</v>
      </c>
      <c r="D634" s="6">
        <v>468.2</v>
      </c>
      <c r="E634" s="3" t="s">
        <v>449</v>
      </c>
      <c r="F634" s="3" t="s">
        <v>343</v>
      </c>
      <c r="G634" s="4" t="s">
        <v>121</v>
      </c>
      <c r="H634" s="4" t="s">
        <v>269</v>
      </c>
      <c r="I634" s="3" t="s">
        <v>450</v>
      </c>
      <c r="J634" s="3" t="s">
        <v>23</v>
      </c>
      <c r="K634" s="4" t="s">
        <v>121</v>
      </c>
      <c r="L634" s="4" t="s">
        <v>498</v>
      </c>
    </row>
    <row r="635" spans="1:12">
      <c r="A635" s="21" t="s">
        <v>359</v>
      </c>
      <c r="B635" s="21" t="s">
        <v>448</v>
      </c>
      <c r="C635" s="21" t="s">
        <v>416</v>
      </c>
      <c r="D635" s="24">
        <v>468.2</v>
      </c>
      <c r="E635" s="21" t="s">
        <v>449</v>
      </c>
      <c r="F635" s="21" t="s">
        <v>343</v>
      </c>
      <c r="G635" s="23" t="s">
        <v>121</v>
      </c>
      <c r="H635" s="23" t="s">
        <v>269</v>
      </c>
      <c r="I635" s="21" t="s">
        <v>450</v>
      </c>
      <c r="J635" s="21" t="s">
        <v>23</v>
      </c>
      <c r="K635" s="4" t="s">
        <v>121</v>
      </c>
      <c r="L635" s="4" t="s">
        <v>498</v>
      </c>
    </row>
    <row r="636" spans="1:12">
      <c r="A636" s="2" t="s">
        <v>25</v>
      </c>
      <c r="B636" s="2" t="s">
        <v>26</v>
      </c>
      <c r="C636" s="2" t="s">
        <v>355</v>
      </c>
      <c r="D636" s="13">
        <v>-11623127.6</v>
      </c>
      <c r="E636" s="2" t="s">
        <v>451</v>
      </c>
      <c r="F636" s="2" t="s">
        <v>343</v>
      </c>
      <c r="G636" s="2" t="s">
        <v>160</v>
      </c>
      <c r="H636" s="2" t="s">
        <v>274</v>
      </c>
      <c r="I636" s="2" t="s">
        <v>452</v>
      </c>
      <c r="J636" s="2" t="s">
        <v>23</v>
      </c>
      <c r="K636" s="4" t="s">
        <v>160</v>
      </c>
      <c r="L636" s="4" t="s">
        <v>517</v>
      </c>
    </row>
    <row r="637" spans="1:12">
      <c r="A637" s="2" t="s">
        <v>356</v>
      </c>
      <c r="B637" s="2" t="s">
        <v>447</v>
      </c>
      <c r="C637" s="2" t="s">
        <v>355</v>
      </c>
      <c r="D637" s="13">
        <v>119790.11</v>
      </c>
      <c r="E637" s="2" t="s">
        <v>451</v>
      </c>
      <c r="F637" s="2" t="s">
        <v>343</v>
      </c>
      <c r="G637" s="2" t="s">
        <v>160</v>
      </c>
      <c r="H637" s="2" t="s">
        <v>274</v>
      </c>
      <c r="I637" s="2" t="s">
        <v>452</v>
      </c>
      <c r="J637" s="2" t="s">
        <v>23</v>
      </c>
      <c r="K637" s="4" t="s">
        <v>160</v>
      </c>
      <c r="L637" s="4" t="s">
        <v>517</v>
      </c>
    </row>
    <row r="638" spans="1:12">
      <c r="A638" s="3" t="s">
        <v>356</v>
      </c>
      <c r="B638" s="3" t="s">
        <v>448</v>
      </c>
      <c r="C638" s="3" t="s">
        <v>416</v>
      </c>
      <c r="D638" s="6">
        <v>53050.66</v>
      </c>
      <c r="E638" s="3" t="s">
        <v>451</v>
      </c>
      <c r="F638" s="3" t="s">
        <v>343</v>
      </c>
      <c r="G638" s="4" t="s">
        <v>160</v>
      </c>
      <c r="H638" s="4" t="s">
        <v>274</v>
      </c>
      <c r="I638" s="3" t="s">
        <v>452</v>
      </c>
      <c r="J638" s="3" t="s">
        <v>23</v>
      </c>
      <c r="K638" s="4" t="s">
        <v>160</v>
      </c>
      <c r="L638" s="4" t="s">
        <v>517</v>
      </c>
    </row>
    <row r="639" spans="1:12">
      <c r="A639" s="21" t="s">
        <v>356</v>
      </c>
      <c r="B639" s="21" t="s">
        <v>448</v>
      </c>
      <c r="C639" s="21" t="s">
        <v>416</v>
      </c>
      <c r="D639" s="24">
        <v>53050.66</v>
      </c>
      <c r="E639" s="21" t="s">
        <v>451</v>
      </c>
      <c r="F639" s="21" t="s">
        <v>343</v>
      </c>
      <c r="G639" s="23" t="s">
        <v>160</v>
      </c>
      <c r="H639" s="23" t="s">
        <v>274</v>
      </c>
      <c r="I639" s="21" t="s">
        <v>452</v>
      </c>
      <c r="J639" s="21" t="s">
        <v>23</v>
      </c>
      <c r="K639" s="4" t="s">
        <v>160</v>
      </c>
      <c r="L639" s="4" t="s">
        <v>517</v>
      </c>
    </row>
    <row r="640" spans="1:12">
      <c r="A640" s="2" t="s">
        <v>358</v>
      </c>
      <c r="B640" s="2" t="s">
        <v>447</v>
      </c>
      <c r="C640" s="2" t="s">
        <v>355</v>
      </c>
      <c r="D640" s="13">
        <v>12462.34</v>
      </c>
      <c r="E640" s="2" t="s">
        <v>451</v>
      </c>
      <c r="F640" s="2" t="s">
        <v>343</v>
      </c>
      <c r="G640" s="2" t="s">
        <v>160</v>
      </c>
      <c r="H640" s="2" t="s">
        <v>274</v>
      </c>
      <c r="I640" s="2" t="s">
        <v>452</v>
      </c>
      <c r="J640" s="2" t="s">
        <v>23</v>
      </c>
      <c r="K640" s="4" t="s">
        <v>160</v>
      </c>
      <c r="L640" s="4" t="s">
        <v>517</v>
      </c>
    </row>
    <row r="641" spans="1:12">
      <c r="A641" s="2" t="s">
        <v>358</v>
      </c>
      <c r="B641" s="2" t="s">
        <v>448</v>
      </c>
      <c r="C641" s="2" t="s">
        <v>416</v>
      </c>
      <c r="D641" s="13">
        <v>4729.54</v>
      </c>
      <c r="E641" s="2" t="s">
        <v>451</v>
      </c>
      <c r="F641" s="2" t="s">
        <v>343</v>
      </c>
      <c r="G641" s="2" t="s">
        <v>160</v>
      </c>
      <c r="H641" s="2" t="s">
        <v>274</v>
      </c>
      <c r="I641" s="2" t="s">
        <v>452</v>
      </c>
      <c r="J641" s="2" t="s">
        <v>23</v>
      </c>
      <c r="K641" s="4" t="s">
        <v>160</v>
      </c>
      <c r="L641" s="4" t="s">
        <v>517</v>
      </c>
    </row>
    <row r="642" spans="1:12">
      <c r="A642" s="21" t="s">
        <v>358</v>
      </c>
      <c r="B642" s="21" t="s">
        <v>448</v>
      </c>
      <c r="C642" s="21" t="s">
        <v>416</v>
      </c>
      <c r="D642" s="24">
        <v>4729.54</v>
      </c>
      <c r="E642" s="21" t="s">
        <v>451</v>
      </c>
      <c r="F642" s="21" t="s">
        <v>343</v>
      </c>
      <c r="G642" s="23" t="s">
        <v>160</v>
      </c>
      <c r="H642" s="23" t="s">
        <v>274</v>
      </c>
      <c r="I642" s="21" t="s">
        <v>452</v>
      </c>
      <c r="J642" s="21" t="s">
        <v>23</v>
      </c>
      <c r="K642" s="4" t="s">
        <v>160</v>
      </c>
      <c r="L642" s="4" t="s">
        <v>517</v>
      </c>
    </row>
    <row r="643" spans="1:12">
      <c r="A643" s="3" t="s">
        <v>359</v>
      </c>
      <c r="B643" s="3" t="s">
        <v>447</v>
      </c>
      <c r="C643" s="3" t="s">
        <v>355</v>
      </c>
      <c r="D643" s="6">
        <v>991.27</v>
      </c>
      <c r="E643" s="3" t="s">
        <v>451</v>
      </c>
      <c r="F643" s="3" t="s">
        <v>343</v>
      </c>
      <c r="G643" s="4" t="s">
        <v>160</v>
      </c>
      <c r="H643" s="4" t="s">
        <v>274</v>
      </c>
      <c r="I643" s="3" t="s">
        <v>452</v>
      </c>
      <c r="J643" s="3" t="s">
        <v>23</v>
      </c>
      <c r="K643" s="4" t="s">
        <v>160</v>
      </c>
      <c r="L643" s="4" t="s">
        <v>517</v>
      </c>
    </row>
    <row r="644" spans="1:12">
      <c r="A644" s="2" t="s">
        <v>359</v>
      </c>
      <c r="B644" s="2" t="s">
        <v>448</v>
      </c>
      <c r="C644" s="2" t="s">
        <v>416</v>
      </c>
      <c r="D644" s="13">
        <v>635.71</v>
      </c>
      <c r="E644" s="2" t="s">
        <v>451</v>
      </c>
      <c r="F644" s="2" t="s">
        <v>343</v>
      </c>
      <c r="G644" s="2" t="s">
        <v>160</v>
      </c>
      <c r="H644" s="2" t="s">
        <v>274</v>
      </c>
      <c r="I644" s="2" t="s">
        <v>452</v>
      </c>
      <c r="J644" s="2" t="s">
        <v>23</v>
      </c>
      <c r="K644" s="4" t="s">
        <v>160</v>
      </c>
      <c r="L644" s="4" t="s">
        <v>517</v>
      </c>
    </row>
    <row r="645" spans="1:12">
      <c r="A645" s="21" t="s">
        <v>359</v>
      </c>
      <c r="B645" s="21" t="s">
        <v>448</v>
      </c>
      <c r="C645" s="21" t="s">
        <v>416</v>
      </c>
      <c r="D645" s="24">
        <v>635.71</v>
      </c>
      <c r="E645" s="21" t="s">
        <v>451</v>
      </c>
      <c r="F645" s="21" t="s">
        <v>343</v>
      </c>
      <c r="G645" s="23" t="s">
        <v>160</v>
      </c>
      <c r="H645" s="23" t="s">
        <v>274</v>
      </c>
      <c r="I645" s="21" t="s">
        <v>452</v>
      </c>
      <c r="J645" s="21" t="s">
        <v>23</v>
      </c>
      <c r="K645" s="4" t="s">
        <v>160</v>
      </c>
      <c r="L645" s="4" t="s">
        <v>517</v>
      </c>
    </row>
    <row r="646" spans="1:12">
      <c r="A646" s="2" t="s">
        <v>25</v>
      </c>
      <c r="B646" s="2" t="s">
        <v>26</v>
      </c>
      <c r="C646" s="2" t="s">
        <v>355</v>
      </c>
      <c r="D646" s="13">
        <v>-11137127.32</v>
      </c>
      <c r="E646" s="2" t="s">
        <v>453</v>
      </c>
      <c r="F646" s="2" t="s">
        <v>343</v>
      </c>
      <c r="G646" s="2" t="s">
        <v>146</v>
      </c>
      <c r="H646" s="2" t="s">
        <v>279</v>
      </c>
      <c r="I646" s="2" t="s">
        <v>454</v>
      </c>
      <c r="J646" s="2" t="s">
        <v>23</v>
      </c>
      <c r="K646" s="4" t="s">
        <v>146</v>
      </c>
      <c r="L646" s="4" t="s">
        <v>230</v>
      </c>
    </row>
    <row r="647" spans="1:12">
      <c r="A647" s="3" t="s">
        <v>356</v>
      </c>
      <c r="B647" s="3" t="s">
        <v>447</v>
      </c>
      <c r="C647" s="3" t="s">
        <v>355</v>
      </c>
      <c r="D647" s="6">
        <v>100222.35</v>
      </c>
      <c r="E647" s="3" t="s">
        <v>453</v>
      </c>
      <c r="F647" s="3" t="s">
        <v>343</v>
      </c>
      <c r="G647" s="4" t="s">
        <v>146</v>
      </c>
      <c r="H647" s="4" t="s">
        <v>279</v>
      </c>
      <c r="I647" s="3" t="s">
        <v>454</v>
      </c>
      <c r="J647" s="3" t="s">
        <v>23</v>
      </c>
      <c r="K647" s="4" t="s">
        <v>146</v>
      </c>
      <c r="L647" s="4" t="s">
        <v>230</v>
      </c>
    </row>
    <row r="648" spans="1:12">
      <c r="A648" s="2" t="s">
        <v>356</v>
      </c>
      <c r="B648" s="2" t="s">
        <v>448</v>
      </c>
      <c r="C648" s="2" t="s">
        <v>416</v>
      </c>
      <c r="D648" s="13">
        <v>43183.91</v>
      </c>
      <c r="E648" s="2" t="s">
        <v>453</v>
      </c>
      <c r="F648" s="2" t="s">
        <v>343</v>
      </c>
      <c r="G648" s="2" t="s">
        <v>146</v>
      </c>
      <c r="H648" s="2" t="s">
        <v>279</v>
      </c>
      <c r="I648" s="2" t="s">
        <v>454</v>
      </c>
      <c r="J648" s="2" t="s">
        <v>23</v>
      </c>
      <c r="K648" s="4" t="s">
        <v>146</v>
      </c>
      <c r="L648" s="4" t="s">
        <v>230</v>
      </c>
    </row>
    <row r="649" spans="1:12">
      <c r="A649" s="21" t="s">
        <v>356</v>
      </c>
      <c r="B649" s="21" t="s">
        <v>448</v>
      </c>
      <c r="C649" s="21" t="s">
        <v>416</v>
      </c>
      <c r="D649" s="24">
        <v>43183.91</v>
      </c>
      <c r="E649" s="21" t="s">
        <v>453</v>
      </c>
      <c r="F649" s="21" t="s">
        <v>343</v>
      </c>
      <c r="G649" s="23" t="s">
        <v>146</v>
      </c>
      <c r="H649" s="23" t="s">
        <v>279</v>
      </c>
      <c r="I649" s="21" t="s">
        <v>454</v>
      </c>
      <c r="J649" s="21" t="s">
        <v>23</v>
      </c>
      <c r="K649" s="4" t="s">
        <v>146</v>
      </c>
      <c r="L649" s="4" t="s">
        <v>230</v>
      </c>
    </row>
    <row r="650" spans="1:12">
      <c r="A650" s="2" t="s">
        <v>358</v>
      </c>
      <c r="B650" s="2" t="s">
        <v>447</v>
      </c>
      <c r="C650" s="2" t="s">
        <v>355</v>
      </c>
      <c r="D650" s="13">
        <v>12630.99</v>
      </c>
      <c r="E650" s="2" t="s">
        <v>453</v>
      </c>
      <c r="F650" s="2" t="s">
        <v>343</v>
      </c>
      <c r="G650" s="2" t="s">
        <v>146</v>
      </c>
      <c r="H650" s="2" t="s">
        <v>279</v>
      </c>
      <c r="I650" s="2" t="s">
        <v>454</v>
      </c>
      <c r="J650" s="2" t="s">
        <v>23</v>
      </c>
      <c r="K650" s="4" t="s">
        <v>146</v>
      </c>
      <c r="L650" s="4" t="s">
        <v>230</v>
      </c>
    </row>
    <row r="651" spans="1:12">
      <c r="A651" s="3" t="s">
        <v>358</v>
      </c>
      <c r="B651" s="3" t="s">
        <v>448</v>
      </c>
      <c r="C651" s="3" t="s">
        <v>416</v>
      </c>
      <c r="D651" s="6">
        <v>4686.6000000000004</v>
      </c>
      <c r="E651" s="3" t="s">
        <v>453</v>
      </c>
      <c r="F651" s="3" t="s">
        <v>343</v>
      </c>
      <c r="G651" s="4" t="s">
        <v>146</v>
      </c>
      <c r="H651" s="4" t="s">
        <v>279</v>
      </c>
      <c r="I651" s="3" t="s">
        <v>454</v>
      </c>
      <c r="J651" s="3" t="s">
        <v>23</v>
      </c>
      <c r="K651" s="4" t="s">
        <v>146</v>
      </c>
      <c r="L651" s="4" t="s">
        <v>230</v>
      </c>
    </row>
    <row r="652" spans="1:12">
      <c r="A652" s="21" t="s">
        <v>358</v>
      </c>
      <c r="B652" s="21" t="s">
        <v>448</v>
      </c>
      <c r="C652" s="21" t="s">
        <v>416</v>
      </c>
      <c r="D652" s="24">
        <v>4686.6000000000004</v>
      </c>
      <c r="E652" s="21" t="s">
        <v>453</v>
      </c>
      <c r="F652" s="21" t="s">
        <v>343</v>
      </c>
      <c r="G652" s="23" t="s">
        <v>146</v>
      </c>
      <c r="H652" s="23" t="s">
        <v>279</v>
      </c>
      <c r="I652" s="21" t="s">
        <v>454</v>
      </c>
      <c r="J652" s="21" t="s">
        <v>23</v>
      </c>
      <c r="K652" s="4" t="s">
        <v>146</v>
      </c>
      <c r="L652" s="4" t="s">
        <v>230</v>
      </c>
    </row>
    <row r="653" spans="1:12">
      <c r="A653" s="3" t="s">
        <v>359</v>
      </c>
      <c r="B653" s="3" t="s">
        <v>447</v>
      </c>
      <c r="C653" s="3" t="s">
        <v>355</v>
      </c>
      <c r="D653" s="6">
        <v>833.02</v>
      </c>
      <c r="E653" s="3" t="s">
        <v>453</v>
      </c>
      <c r="F653" s="3" t="s">
        <v>343</v>
      </c>
      <c r="G653" s="4" t="s">
        <v>146</v>
      </c>
      <c r="H653" s="4" t="s">
        <v>279</v>
      </c>
      <c r="I653" s="3" t="s">
        <v>454</v>
      </c>
      <c r="J653" s="3" t="s">
        <v>23</v>
      </c>
      <c r="K653" s="4" t="s">
        <v>146</v>
      </c>
      <c r="L653" s="4" t="s">
        <v>230</v>
      </c>
    </row>
    <row r="654" spans="1:12">
      <c r="A654" s="3" t="s">
        <v>359</v>
      </c>
      <c r="B654" s="3" t="s">
        <v>448</v>
      </c>
      <c r="C654" s="3" t="s">
        <v>416</v>
      </c>
      <c r="D654" s="6">
        <v>513.57000000000005</v>
      </c>
      <c r="E654" s="3" t="s">
        <v>453</v>
      </c>
      <c r="F654" s="3" t="s">
        <v>343</v>
      </c>
      <c r="G654" s="4" t="s">
        <v>146</v>
      </c>
      <c r="H654" s="4" t="s">
        <v>279</v>
      </c>
      <c r="I654" s="3" t="s">
        <v>454</v>
      </c>
      <c r="J654" s="3" t="s">
        <v>23</v>
      </c>
      <c r="K654" s="4" t="s">
        <v>146</v>
      </c>
      <c r="L654" s="4" t="s">
        <v>230</v>
      </c>
    </row>
    <row r="655" spans="1:12">
      <c r="A655" s="21" t="s">
        <v>359</v>
      </c>
      <c r="B655" s="21" t="s">
        <v>448</v>
      </c>
      <c r="C655" s="21" t="s">
        <v>416</v>
      </c>
      <c r="D655" s="24">
        <v>513.57000000000005</v>
      </c>
      <c r="E655" s="21" t="s">
        <v>453</v>
      </c>
      <c r="F655" s="21" t="s">
        <v>343</v>
      </c>
      <c r="G655" s="23" t="s">
        <v>146</v>
      </c>
      <c r="H655" s="23" t="s">
        <v>279</v>
      </c>
      <c r="I655" s="21" t="s">
        <v>454</v>
      </c>
      <c r="J655" s="21" t="s">
        <v>23</v>
      </c>
      <c r="K655" s="4" t="s">
        <v>146</v>
      </c>
      <c r="L655" s="4" t="s">
        <v>230</v>
      </c>
    </row>
    <row r="656" spans="1:12">
      <c r="A656" s="2" t="s">
        <v>25</v>
      </c>
      <c r="B656" s="2" t="s">
        <v>26</v>
      </c>
      <c r="C656" s="2" t="s">
        <v>355</v>
      </c>
      <c r="D656" s="13">
        <v>-11285376.060000001</v>
      </c>
      <c r="E656" s="2" t="s">
        <v>455</v>
      </c>
      <c r="F656" s="2" t="s">
        <v>343</v>
      </c>
      <c r="G656" s="2" t="s">
        <v>185</v>
      </c>
      <c r="H656" s="2" t="s">
        <v>185</v>
      </c>
      <c r="I656" s="2" t="s">
        <v>456</v>
      </c>
      <c r="J656" s="2" t="s">
        <v>23</v>
      </c>
      <c r="K656" s="4" t="s">
        <v>504</v>
      </c>
      <c r="L656" s="4" t="s">
        <v>518</v>
      </c>
    </row>
    <row r="657" spans="1:12">
      <c r="A657" s="3" t="s">
        <v>356</v>
      </c>
      <c r="B657" s="3" t="s">
        <v>447</v>
      </c>
      <c r="C657" s="3" t="s">
        <v>355</v>
      </c>
      <c r="D657" s="6">
        <v>108555.35</v>
      </c>
      <c r="E657" s="3" t="s">
        <v>455</v>
      </c>
      <c r="F657" s="3" t="s">
        <v>343</v>
      </c>
      <c r="G657" s="4" t="s">
        <v>185</v>
      </c>
      <c r="H657" s="4" t="s">
        <v>185</v>
      </c>
      <c r="I657" s="3" t="s">
        <v>456</v>
      </c>
      <c r="J657" s="3" t="s">
        <v>23</v>
      </c>
      <c r="K657" s="4" t="s">
        <v>504</v>
      </c>
      <c r="L657" s="4" t="s">
        <v>518</v>
      </c>
    </row>
    <row r="658" spans="1:12">
      <c r="A658" s="3" t="s">
        <v>356</v>
      </c>
      <c r="B658" s="3" t="s">
        <v>448</v>
      </c>
      <c r="C658" s="3" t="s">
        <v>416</v>
      </c>
      <c r="D658" s="6">
        <v>45897.78</v>
      </c>
      <c r="E658" s="3" t="s">
        <v>455</v>
      </c>
      <c r="F658" s="3" t="s">
        <v>343</v>
      </c>
      <c r="G658" s="4" t="s">
        <v>185</v>
      </c>
      <c r="H658" s="4" t="s">
        <v>185</v>
      </c>
      <c r="I658" s="3" t="s">
        <v>456</v>
      </c>
      <c r="J658" s="3" t="s">
        <v>23</v>
      </c>
      <c r="K658" s="4" t="s">
        <v>504</v>
      </c>
      <c r="L658" s="4" t="s">
        <v>518</v>
      </c>
    </row>
    <row r="659" spans="1:12">
      <c r="A659" s="21" t="s">
        <v>356</v>
      </c>
      <c r="B659" s="21" t="s">
        <v>448</v>
      </c>
      <c r="C659" s="21" t="s">
        <v>416</v>
      </c>
      <c r="D659" s="24">
        <v>45897.78</v>
      </c>
      <c r="E659" s="21" t="s">
        <v>455</v>
      </c>
      <c r="F659" s="21" t="s">
        <v>343</v>
      </c>
      <c r="G659" s="23" t="s">
        <v>185</v>
      </c>
      <c r="H659" s="23" t="s">
        <v>185</v>
      </c>
      <c r="I659" s="21" t="s">
        <v>456</v>
      </c>
      <c r="J659" s="21" t="s">
        <v>23</v>
      </c>
      <c r="K659" s="4" t="s">
        <v>504</v>
      </c>
      <c r="L659" s="4" t="s">
        <v>518</v>
      </c>
    </row>
    <row r="660" spans="1:12">
      <c r="A660" s="2" t="s">
        <v>358</v>
      </c>
      <c r="B660" s="2" t="s">
        <v>447</v>
      </c>
      <c r="C660" s="2" t="s">
        <v>355</v>
      </c>
      <c r="D660" s="13">
        <v>11739.04</v>
      </c>
      <c r="E660" s="2" t="s">
        <v>455</v>
      </c>
      <c r="F660" s="2" t="s">
        <v>343</v>
      </c>
      <c r="G660" s="2" t="s">
        <v>185</v>
      </c>
      <c r="H660" s="2" t="s">
        <v>185</v>
      </c>
      <c r="I660" s="2" t="s">
        <v>456</v>
      </c>
      <c r="J660" s="2" t="s">
        <v>23</v>
      </c>
      <c r="K660" s="4" t="s">
        <v>504</v>
      </c>
      <c r="L660" s="4" t="s">
        <v>518</v>
      </c>
    </row>
    <row r="661" spans="1:12">
      <c r="A661" s="2" t="s">
        <v>358</v>
      </c>
      <c r="B661" s="2" t="s">
        <v>448</v>
      </c>
      <c r="C661" s="2" t="s">
        <v>416</v>
      </c>
      <c r="D661" s="13">
        <v>4085.19</v>
      </c>
      <c r="E661" s="2" t="s">
        <v>455</v>
      </c>
      <c r="F661" s="2" t="s">
        <v>343</v>
      </c>
      <c r="G661" s="2" t="s">
        <v>185</v>
      </c>
      <c r="H661" s="2" t="s">
        <v>185</v>
      </c>
      <c r="I661" s="2" t="s">
        <v>456</v>
      </c>
      <c r="J661" s="2" t="s">
        <v>23</v>
      </c>
      <c r="K661" s="4" t="s">
        <v>504</v>
      </c>
      <c r="L661" s="4" t="s">
        <v>518</v>
      </c>
    </row>
    <row r="662" spans="1:12">
      <c r="A662" s="21" t="s">
        <v>358</v>
      </c>
      <c r="B662" s="21" t="s">
        <v>448</v>
      </c>
      <c r="C662" s="21" t="s">
        <v>416</v>
      </c>
      <c r="D662" s="24">
        <v>4085.19</v>
      </c>
      <c r="E662" s="21" t="s">
        <v>455</v>
      </c>
      <c r="F662" s="21" t="s">
        <v>343</v>
      </c>
      <c r="G662" s="23" t="s">
        <v>185</v>
      </c>
      <c r="H662" s="23" t="s">
        <v>185</v>
      </c>
      <c r="I662" s="21" t="s">
        <v>456</v>
      </c>
      <c r="J662" s="21" t="s">
        <v>23</v>
      </c>
      <c r="K662" s="4" t="s">
        <v>504</v>
      </c>
      <c r="L662" s="4" t="s">
        <v>518</v>
      </c>
    </row>
    <row r="663" spans="1:12">
      <c r="A663" s="3" t="s">
        <v>359</v>
      </c>
      <c r="B663" s="3" t="s">
        <v>447</v>
      </c>
      <c r="C663" s="3" t="s">
        <v>355</v>
      </c>
      <c r="D663" s="6">
        <v>936.64</v>
      </c>
      <c r="E663" s="3" t="s">
        <v>455</v>
      </c>
      <c r="F663" s="3" t="s">
        <v>343</v>
      </c>
      <c r="G663" s="4" t="s">
        <v>185</v>
      </c>
      <c r="H663" s="4" t="s">
        <v>185</v>
      </c>
      <c r="I663" s="3" t="s">
        <v>456</v>
      </c>
      <c r="J663" s="3" t="s">
        <v>23</v>
      </c>
      <c r="K663" s="4" t="s">
        <v>504</v>
      </c>
      <c r="L663" s="4" t="s">
        <v>518</v>
      </c>
    </row>
    <row r="664" spans="1:12">
      <c r="A664" s="2" t="s">
        <v>359</v>
      </c>
      <c r="B664" s="2" t="s">
        <v>448</v>
      </c>
      <c r="C664" s="2" t="s">
        <v>416</v>
      </c>
      <c r="D664" s="13">
        <v>588.95000000000005</v>
      </c>
      <c r="E664" s="2" t="s">
        <v>455</v>
      </c>
      <c r="F664" s="2" t="s">
        <v>343</v>
      </c>
      <c r="G664" s="2" t="s">
        <v>185</v>
      </c>
      <c r="H664" s="2" t="s">
        <v>185</v>
      </c>
      <c r="I664" s="2" t="s">
        <v>456</v>
      </c>
      <c r="J664" s="2" t="s">
        <v>23</v>
      </c>
      <c r="K664" s="4" t="s">
        <v>504</v>
      </c>
      <c r="L664" s="4" t="s">
        <v>518</v>
      </c>
    </row>
    <row r="665" spans="1:12">
      <c r="A665" s="21" t="s">
        <v>359</v>
      </c>
      <c r="B665" s="21" t="s">
        <v>448</v>
      </c>
      <c r="C665" s="21" t="s">
        <v>416</v>
      </c>
      <c r="D665" s="24">
        <v>588.95000000000005</v>
      </c>
      <c r="E665" s="21" t="s">
        <v>455</v>
      </c>
      <c r="F665" s="21" t="s">
        <v>343</v>
      </c>
      <c r="G665" s="23" t="s">
        <v>185</v>
      </c>
      <c r="H665" s="23" t="s">
        <v>185</v>
      </c>
      <c r="I665" s="21" t="s">
        <v>456</v>
      </c>
      <c r="J665" s="21" t="s">
        <v>23</v>
      </c>
      <c r="K665" s="4" t="s">
        <v>504</v>
      </c>
      <c r="L665" s="4" t="s">
        <v>518</v>
      </c>
    </row>
    <row r="666" spans="1:12">
      <c r="A666" s="2" t="s">
        <v>25</v>
      </c>
      <c r="B666" s="2" t="s">
        <v>26</v>
      </c>
      <c r="C666" s="2" t="s">
        <v>355</v>
      </c>
      <c r="D666" s="13">
        <v>-11191194.810000001</v>
      </c>
      <c r="E666" s="2" t="s">
        <v>457</v>
      </c>
      <c r="F666" s="2" t="s">
        <v>343</v>
      </c>
      <c r="G666" s="2" t="s">
        <v>199</v>
      </c>
      <c r="H666" s="2" t="s">
        <v>86</v>
      </c>
      <c r="I666" s="2" t="s">
        <v>458</v>
      </c>
      <c r="J666" s="2" t="s">
        <v>23</v>
      </c>
      <c r="K666" s="4" t="s">
        <v>199</v>
      </c>
      <c r="L666" s="4" t="s">
        <v>512</v>
      </c>
    </row>
    <row r="667" spans="1:12">
      <c r="A667" s="2" t="s">
        <v>356</v>
      </c>
      <c r="B667" s="2" t="s">
        <v>447</v>
      </c>
      <c r="C667" s="2" t="s">
        <v>355</v>
      </c>
      <c r="D667" s="13">
        <v>106606.78</v>
      </c>
      <c r="E667" s="2" t="s">
        <v>457</v>
      </c>
      <c r="F667" s="2" t="s">
        <v>343</v>
      </c>
      <c r="G667" s="2" t="s">
        <v>199</v>
      </c>
      <c r="H667" s="2" t="s">
        <v>86</v>
      </c>
      <c r="I667" s="2" t="s">
        <v>458</v>
      </c>
      <c r="J667" s="2" t="s">
        <v>23</v>
      </c>
      <c r="K667" s="4" t="s">
        <v>199</v>
      </c>
      <c r="L667" s="4" t="s">
        <v>512</v>
      </c>
    </row>
    <row r="668" spans="1:12">
      <c r="A668" s="2" t="s">
        <v>356</v>
      </c>
      <c r="B668" s="2" t="s">
        <v>448</v>
      </c>
      <c r="C668" s="2" t="s">
        <v>416</v>
      </c>
      <c r="D668" s="13">
        <v>44933.69</v>
      </c>
      <c r="E668" s="2" t="s">
        <v>457</v>
      </c>
      <c r="F668" s="2" t="s">
        <v>343</v>
      </c>
      <c r="G668" s="2" t="s">
        <v>199</v>
      </c>
      <c r="H668" s="2" t="s">
        <v>86</v>
      </c>
      <c r="I668" s="2" t="s">
        <v>458</v>
      </c>
      <c r="J668" s="2" t="s">
        <v>23</v>
      </c>
      <c r="K668" s="4" t="s">
        <v>199</v>
      </c>
      <c r="L668" s="4" t="s">
        <v>512</v>
      </c>
    </row>
    <row r="669" spans="1:12">
      <c r="A669" s="21" t="s">
        <v>356</v>
      </c>
      <c r="B669" s="21" t="s">
        <v>448</v>
      </c>
      <c r="C669" s="21" t="s">
        <v>416</v>
      </c>
      <c r="D669" s="24">
        <v>44933.69</v>
      </c>
      <c r="E669" s="21" t="s">
        <v>457</v>
      </c>
      <c r="F669" s="21" t="s">
        <v>343</v>
      </c>
      <c r="G669" s="23" t="s">
        <v>199</v>
      </c>
      <c r="H669" s="23" t="s">
        <v>86</v>
      </c>
      <c r="I669" s="21" t="s">
        <v>458</v>
      </c>
      <c r="J669" s="21" t="s">
        <v>23</v>
      </c>
      <c r="K669" s="4" t="s">
        <v>199</v>
      </c>
      <c r="L669" s="4" t="s">
        <v>512</v>
      </c>
    </row>
    <row r="670" spans="1:12">
      <c r="A670" s="2" t="s">
        <v>358</v>
      </c>
      <c r="B670" s="2" t="s">
        <v>447</v>
      </c>
      <c r="C670" s="2" t="s">
        <v>355</v>
      </c>
      <c r="D670" s="13">
        <v>13225.36</v>
      </c>
      <c r="E670" s="2" t="s">
        <v>457</v>
      </c>
      <c r="F670" s="2" t="s">
        <v>343</v>
      </c>
      <c r="G670" s="2" t="s">
        <v>199</v>
      </c>
      <c r="H670" s="2" t="s">
        <v>86</v>
      </c>
      <c r="I670" s="2" t="s">
        <v>458</v>
      </c>
      <c r="J670" s="2" t="s">
        <v>23</v>
      </c>
      <c r="K670" s="4" t="s">
        <v>199</v>
      </c>
      <c r="L670" s="4" t="s">
        <v>512</v>
      </c>
    </row>
    <row r="671" spans="1:12">
      <c r="A671" s="2" t="s">
        <v>358</v>
      </c>
      <c r="B671" s="2" t="s">
        <v>448</v>
      </c>
      <c r="C671" s="2" t="s">
        <v>416</v>
      </c>
      <c r="D671" s="13">
        <v>4485.74</v>
      </c>
      <c r="E671" s="2" t="s">
        <v>457</v>
      </c>
      <c r="F671" s="2" t="s">
        <v>343</v>
      </c>
      <c r="G671" s="2" t="s">
        <v>199</v>
      </c>
      <c r="H671" s="2" t="s">
        <v>86</v>
      </c>
      <c r="I671" s="2" t="s">
        <v>458</v>
      </c>
      <c r="J671" s="2" t="s">
        <v>23</v>
      </c>
      <c r="K671" s="4" t="s">
        <v>199</v>
      </c>
      <c r="L671" s="4" t="s">
        <v>512</v>
      </c>
    </row>
    <row r="672" spans="1:12">
      <c r="A672" s="21" t="s">
        <v>358</v>
      </c>
      <c r="B672" s="21" t="s">
        <v>448</v>
      </c>
      <c r="C672" s="21" t="s">
        <v>416</v>
      </c>
      <c r="D672" s="24">
        <v>4485.74</v>
      </c>
      <c r="E672" s="21" t="s">
        <v>457</v>
      </c>
      <c r="F672" s="21" t="s">
        <v>343</v>
      </c>
      <c r="G672" s="23" t="s">
        <v>199</v>
      </c>
      <c r="H672" s="23" t="s">
        <v>86</v>
      </c>
      <c r="I672" s="21" t="s">
        <v>458</v>
      </c>
      <c r="J672" s="21" t="s">
        <v>23</v>
      </c>
      <c r="K672" s="4" t="s">
        <v>199</v>
      </c>
      <c r="L672" s="4" t="s">
        <v>512</v>
      </c>
    </row>
    <row r="673" spans="1:12">
      <c r="A673" s="2" t="s">
        <v>359</v>
      </c>
      <c r="B673" s="2" t="s">
        <v>447</v>
      </c>
      <c r="C673" s="2" t="s">
        <v>355</v>
      </c>
      <c r="D673" s="13">
        <v>786.13</v>
      </c>
      <c r="E673" s="2" t="s">
        <v>457</v>
      </c>
      <c r="F673" s="2" t="s">
        <v>343</v>
      </c>
      <c r="G673" s="2" t="s">
        <v>199</v>
      </c>
      <c r="H673" s="2" t="s">
        <v>86</v>
      </c>
      <c r="I673" s="2" t="s">
        <v>458</v>
      </c>
      <c r="J673" s="2" t="s">
        <v>23</v>
      </c>
      <c r="K673" s="4" t="s">
        <v>199</v>
      </c>
      <c r="L673" s="4" t="s">
        <v>512</v>
      </c>
    </row>
    <row r="674" spans="1:12">
      <c r="A674" s="2" t="s">
        <v>359</v>
      </c>
      <c r="B674" s="2" t="s">
        <v>448</v>
      </c>
      <c r="C674" s="2" t="s">
        <v>416</v>
      </c>
      <c r="D674" s="13">
        <v>483.6</v>
      </c>
      <c r="E674" s="2" t="s">
        <v>457</v>
      </c>
      <c r="F674" s="2" t="s">
        <v>343</v>
      </c>
      <c r="G674" s="2" t="s">
        <v>199</v>
      </c>
      <c r="H674" s="2" t="s">
        <v>86</v>
      </c>
      <c r="I674" s="2" t="s">
        <v>458</v>
      </c>
      <c r="J674" s="2" t="s">
        <v>23</v>
      </c>
      <c r="K674" s="4" t="s">
        <v>199</v>
      </c>
      <c r="L674" s="4" t="s">
        <v>512</v>
      </c>
    </row>
    <row r="675" spans="1:12">
      <c r="A675" s="21" t="s">
        <v>359</v>
      </c>
      <c r="B675" s="21" t="s">
        <v>448</v>
      </c>
      <c r="C675" s="21" t="s">
        <v>416</v>
      </c>
      <c r="D675" s="24">
        <v>483.6</v>
      </c>
      <c r="E675" s="21" t="s">
        <v>457</v>
      </c>
      <c r="F675" s="21" t="s">
        <v>343</v>
      </c>
      <c r="G675" s="23" t="s">
        <v>199</v>
      </c>
      <c r="H675" s="23" t="s">
        <v>86</v>
      </c>
      <c r="I675" s="21" t="s">
        <v>458</v>
      </c>
      <c r="J675" s="21" t="s">
        <v>23</v>
      </c>
      <c r="K675" s="4" t="s">
        <v>199</v>
      </c>
      <c r="L675" s="4" t="s">
        <v>512</v>
      </c>
    </row>
    <row r="676" spans="1:12">
      <c r="A676" s="2" t="s">
        <v>25</v>
      </c>
      <c r="B676" s="2" t="s">
        <v>26</v>
      </c>
      <c r="C676" s="2" t="s">
        <v>355</v>
      </c>
      <c r="D676" s="13">
        <v>-11869473.800000001</v>
      </c>
      <c r="E676" s="2" t="s">
        <v>459</v>
      </c>
      <c r="F676" s="2" t="s">
        <v>343</v>
      </c>
      <c r="G676" s="2" t="s">
        <v>49</v>
      </c>
      <c r="H676" s="2" t="s">
        <v>289</v>
      </c>
      <c r="I676" s="2" t="s">
        <v>460</v>
      </c>
      <c r="J676" s="2" t="s">
        <v>23</v>
      </c>
      <c r="K676" s="4" t="s">
        <v>49</v>
      </c>
      <c r="L676" s="4" t="s">
        <v>505</v>
      </c>
    </row>
    <row r="677" spans="1:12">
      <c r="A677" s="3" t="s">
        <v>356</v>
      </c>
      <c r="B677" s="3" t="s">
        <v>447</v>
      </c>
      <c r="C677" s="3" t="s">
        <v>355</v>
      </c>
      <c r="D677" s="6">
        <v>138523.92000000001</v>
      </c>
      <c r="E677" s="3" t="s">
        <v>459</v>
      </c>
      <c r="F677" s="3" t="s">
        <v>343</v>
      </c>
      <c r="G677" s="4" t="s">
        <v>49</v>
      </c>
      <c r="H677" s="4" t="s">
        <v>289</v>
      </c>
      <c r="I677" s="3" t="s">
        <v>460</v>
      </c>
      <c r="J677" s="3" t="s">
        <v>23</v>
      </c>
      <c r="K677" s="4" t="s">
        <v>49</v>
      </c>
      <c r="L677" s="4" t="s">
        <v>505</v>
      </c>
    </row>
    <row r="678" spans="1:12">
      <c r="A678" s="2" t="s">
        <v>356</v>
      </c>
      <c r="B678" s="2" t="s">
        <v>448</v>
      </c>
      <c r="C678" s="2" t="s">
        <v>416</v>
      </c>
      <c r="D678" s="13">
        <v>60192.51</v>
      </c>
      <c r="E678" s="2" t="s">
        <v>459</v>
      </c>
      <c r="F678" s="2" t="s">
        <v>343</v>
      </c>
      <c r="G678" s="2" t="s">
        <v>49</v>
      </c>
      <c r="H678" s="2" t="s">
        <v>289</v>
      </c>
      <c r="I678" s="2" t="s">
        <v>460</v>
      </c>
      <c r="J678" s="2" t="s">
        <v>23</v>
      </c>
      <c r="K678" s="4" t="s">
        <v>49</v>
      </c>
      <c r="L678" s="4" t="s">
        <v>505</v>
      </c>
    </row>
    <row r="679" spans="1:12">
      <c r="A679" s="21" t="s">
        <v>356</v>
      </c>
      <c r="B679" s="21" t="s">
        <v>448</v>
      </c>
      <c r="C679" s="21" t="s">
        <v>416</v>
      </c>
      <c r="D679" s="24">
        <v>60192.51</v>
      </c>
      <c r="E679" s="21" t="s">
        <v>459</v>
      </c>
      <c r="F679" s="21" t="s">
        <v>343</v>
      </c>
      <c r="G679" s="23" t="s">
        <v>49</v>
      </c>
      <c r="H679" s="23" t="s">
        <v>289</v>
      </c>
      <c r="I679" s="21" t="s">
        <v>460</v>
      </c>
      <c r="J679" s="21" t="s">
        <v>23</v>
      </c>
      <c r="K679" s="4" t="s">
        <v>49</v>
      </c>
      <c r="L679" s="4" t="s">
        <v>505</v>
      </c>
    </row>
    <row r="680" spans="1:12">
      <c r="A680" s="2" t="s">
        <v>358</v>
      </c>
      <c r="B680" s="2" t="s">
        <v>447</v>
      </c>
      <c r="C680" s="2" t="s">
        <v>355</v>
      </c>
      <c r="D680" s="13">
        <v>13093.46</v>
      </c>
      <c r="E680" s="2" t="s">
        <v>459</v>
      </c>
      <c r="F680" s="2" t="s">
        <v>343</v>
      </c>
      <c r="G680" s="2" t="s">
        <v>49</v>
      </c>
      <c r="H680" s="2" t="s">
        <v>289</v>
      </c>
      <c r="I680" s="2" t="s">
        <v>460</v>
      </c>
      <c r="J680" s="2" t="s">
        <v>23</v>
      </c>
      <c r="K680" s="4" t="s">
        <v>49</v>
      </c>
      <c r="L680" s="4" t="s">
        <v>505</v>
      </c>
    </row>
    <row r="681" spans="1:12">
      <c r="A681" s="3" t="s">
        <v>358</v>
      </c>
      <c r="B681" s="3" t="s">
        <v>448</v>
      </c>
      <c r="C681" s="3" t="s">
        <v>416</v>
      </c>
      <c r="D681" s="6">
        <v>4300.1499999999996</v>
      </c>
      <c r="E681" s="3" t="s">
        <v>459</v>
      </c>
      <c r="F681" s="3" t="s">
        <v>343</v>
      </c>
      <c r="G681" s="4" t="s">
        <v>49</v>
      </c>
      <c r="H681" s="4" t="s">
        <v>289</v>
      </c>
      <c r="I681" s="3" t="s">
        <v>460</v>
      </c>
      <c r="J681" s="3" t="s">
        <v>23</v>
      </c>
      <c r="K681" s="4" t="s">
        <v>49</v>
      </c>
      <c r="L681" s="4" t="s">
        <v>505</v>
      </c>
    </row>
    <row r="682" spans="1:12">
      <c r="A682" s="21" t="s">
        <v>358</v>
      </c>
      <c r="B682" s="21" t="s">
        <v>448</v>
      </c>
      <c r="C682" s="21" t="s">
        <v>416</v>
      </c>
      <c r="D682" s="24">
        <v>4300.1499999999996</v>
      </c>
      <c r="E682" s="21" t="s">
        <v>459</v>
      </c>
      <c r="F682" s="21" t="s">
        <v>343</v>
      </c>
      <c r="G682" s="23" t="s">
        <v>49</v>
      </c>
      <c r="H682" s="23" t="s">
        <v>289</v>
      </c>
      <c r="I682" s="21" t="s">
        <v>460</v>
      </c>
      <c r="J682" s="21" t="s">
        <v>23</v>
      </c>
      <c r="K682" s="4" t="s">
        <v>49</v>
      </c>
      <c r="L682" s="4" t="s">
        <v>505</v>
      </c>
    </row>
    <row r="683" spans="1:12">
      <c r="A683" s="3" t="s">
        <v>359</v>
      </c>
      <c r="B683" s="3" t="s">
        <v>447</v>
      </c>
      <c r="C683" s="3" t="s">
        <v>355</v>
      </c>
      <c r="D683" s="6">
        <v>987.12</v>
      </c>
      <c r="E683" s="3" t="s">
        <v>459</v>
      </c>
      <c r="F683" s="3" t="s">
        <v>343</v>
      </c>
      <c r="G683" s="4" t="s">
        <v>49</v>
      </c>
      <c r="H683" s="4" t="s">
        <v>289</v>
      </c>
      <c r="I683" s="3" t="s">
        <v>460</v>
      </c>
      <c r="J683" s="3" t="s">
        <v>23</v>
      </c>
      <c r="K683" s="4" t="s">
        <v>49</v>
      </c>
      <c r="L683" s="4" t="s">
        <v>505</v>
      </c>
    </row>
    <row r="684" spans="1:12">
      <c r="A684" s="2" t="s">
        <v>359</v>
      </c>
      <c r="B684" s="2" t="s">
        <v>448</v>
      </c>
      <c r="C684" s="2" t="s">
        <v>416</v>
      </c>
      <c r="D684" s="13">
        <v>628.14</v>
      </c>
      <c r="E684" s="2" t="s">
        <v>459</v>
      </c>
      <c r="F684" s="2" t="s">
        <v>343</v>
      </c>
      <c r="G684" s="2" t="s">
        <v>49</v>
      </c>
      <c r="H684" s="2" t="s">
        <v>289</v>
      </c>
      <c r="I684" s="2" t="s">
        <v>460</v>
      </c>
      <c r="J684" s="2" t="s">
        <v>23</v>
      </c>
      <c r="K684" s="4" t="s">
        <v>49</v>
      </c>
      <c r="L684" s="4" t="s">
        <v>505</v>
      </c>
    </row>
    <row r="685" spans="1:12">
      <c r="A685" s="21" t="s">
        <v>359</v>
      </c>
      <c r="B685" s="21" t="s">
        <v>448</v>
      </c>
      <c r="C685" s="21" t="s">
        <v>416</v>
      </c>
      <c r="D685" s="24">
        <v>628.14</v>
      </c>
      <c r="E685" s="21" t="s">
        <v>459</v>
      </c>
      <c r="F685" s="21" t="s">
        <v>343</v>
      </c>
      <c r="G685" s="23" t="s">
        <v>49</v>
      </c>
      <c r="H685" s="23" t="s">
        <v>289</v>
      </c>
      <c r="I685" s="21" t="s">
        <v>460</v>
      </c>
      <c r="J685" s="21" t="s">
        <v>23</v>
      </c>
      <c r="K685" s="4" t="s">
        <v>49</v>
      </c>
      <c r="L685" s="4" t="s">
        <v>505</v>
      </c>
    </row>
    <row r="686" spans="1:12">
      <c r="A686" s="3" t="s">
        <v>25</v>
      </c>
      <c r="B686" s="3" t="s">
        <v>26</v>
      </c>
      <c r="C686" s="3" t="s">
        <v>355</v>
      </c>
      <c r="D686" s="6">
        <v>-10994031.77</v>
      </c>
      <c r="E686" s="3" t="s">
        <v>461</v>
      </c>
      <c r="F686" s="3" t="s">
        <v>343</v>
      </c>
      <c r="G686" s="4" t="s">
        <v>179</v>
      </c>
      <c r="H686" s="4" t="s">
        <v>93</v>
      </c>
      <c r="I686" s="3" t="s">
        <v>462</v>
      </c>
      <c r="J686" s="3" t="s">
        <v>23</v>
      </c>
      <c r="K686" s="4" t="s">
        <v>179</v>
      </c>
      <c r="L686" s="4" t="s">
        <v>507</v>
      </c>
    </row>
    <row r="687" spans="1:12">
      <c r="A687" s="3" t="s">
        <v>356</v>
      </c>
      <c r="B687" s="3" t="s">
        <v>447</v>
      </c>
      <c r="C687" s="3" t="s">
        <v>355</v>
      </c>
      <c r="D687" s="6">
        <v>106923.61</v>
      </c>
      <c r="E687" s="3" t="s">
        <v>461</v>
      </c>
      <c r="F687" s="3" t="s">
        <v>343</v>
      </c>
      <c r="G687" s="4" t="s">
        <v>179</v>
      </c>
      <c r="H687" s="4" t="s">
        <v>93</v>
      </c>
      <c r="I687" s="3" t="s">
        <v>462</v>
      </c>
      <c r="J687" s="3" t="s">
        <v>23</v>
      </c>
      <c r="K687" s="4" t="s">
        <v>179</v>
      </c>
      <c r="L687" s="4" t="s">
        <v>507</v>
      </c>
    </row>
    <row r="688" spans="1:12">
      <c r="A688" s="2" t="s">
        <v>356</v>
      </c>
      <c r="B688" s="2" t="s">
        <v>448</v>
      </c>
      <c r="C688" s="2" t="s">
        <v>416</v>
      </c>
      <c r="D688" s="13">
        <v>44097.8</v>
      </c>
      <c r="E688" s="2" t="s">
        <v>461</v>
      </c>
      <c r="F688" s="2" t="s">
        <v>343</v>
      </c>
      <c r="G688" s="2" t="s">
        <v>179</v>
      </c>
      <c r="H688" s="2" t="s">
        <v>93</v>
      </c>
      <c r="I688" s="2" t="s">
        <v>462</v>
      </c>
      <c r="J688" s="2" t="s">
        <v>23</v>
      </c>
      <c r="K688" s="4" t="s">
        <v>179</v>
      </c>
      <c r="L688" s="4" t="s">
        <v>507</v>
      </c>
    </row>
    <row r="689" spans="1:12">
      <c r="A689" s="21" t="s">
        <v>356</v>
      </c>
      <c r="B689" s="21" t="s">
        <v>448</v>
      </c>
      <c r="C689" s="21" t="s">
        <v>416</v>
      </c>
      <c r="D689" s="24">
        <v>44097.8</v>
      </c>
      <c r="E689" s="21" t="s">
        <v>461</v>
      </c>
      <c r="F689" s="21" t="s">
        <v>343</v>
      </c>
      <c r="G689" s="23" t="s">
        <v>179</v>
      </c>
      <c r="H689" s="23" t="s">
        <v>93</v>
      </c>
      <c r="I689" s="21" t="s">
        <v>462</v>
      </c>
      <c r="J689" s="21" t="s">
        <v>23</v>
      </c>
      <c r="K689" s="4" t="s">
        <v>179</v>
      </c>
      <c r="L689" s="4" t="s">
        <v>507</v>
      </c>
    </row>
    <row r="690" spans="1:12">
      <c r="A690" s="2" t="s">
        <v>358</v>
      </c>
      <c r="B690" s="2" t="s">
        <v>447</v>
      </c>
      <c r="C690" s="2" t="s">
        <v>355</v>
      </c>
      <c r="D690" s="13">
        <v>13014.72</v>
      </c>
      <c r="E690" s="2" t="s">
        <v>461</v>
      </c>
      <c r="F690" s="2" t="s">
        <v>343</v>
      </c>
      <c r="G690" s="2" t="s">
        <v>179</v>
      </c>
      <c r="H690" s="2" t="s">
        <v>93</v>
      </c>
      <c r="I690" s="2" t="s">
        <v>462</v>
      </c>
      <c r="J690" s="2" t="s">
        <v>23</v>
      </c>
      <c r="K690" s="4" t="s">
        <v>179</v>
      </c>
      <c r="L690" s="4" t="s">
        <v>507</v>
      </c>
    </row>
    <row r="691" spans="1:12">
      <c r="A691" s="3" t="s">
        <v>358</v>
      </c>
      <c r="B691" s="3" t="s">
        <v>448</v>
      </c>
      <c r="C691" s="3" t="s">
        <v>416</v>
      </c>
      <c r="D691" s="6">
        <v>4327.1400000000003</v>
      </c>
      <c r="E691" s="3" t="s">
        <v>461</v>
      </c>
      <c r="F691" s="3" t="s">
        <v>343</v>
      </c>
      <c r="G691" s="4" t="s">
        <v>179</v>
      </c>
      <c r="H691" s="4" t="s">
        <v>93</v>
      </c>
      <c r="I691" s="3" t="s">
        <v>462</v>
      </c>
      <c r="J691" s="3" t="s">
        <v>23</v>
      </c>
      <c r="K691" s="4" t="s">
        <v>179</v>
      </c>
      <c r="L691" s="4" t="s">
        <v>507</v>
      </c>
    </row>
    <row r="692" spans="1:12">
      <c r="A692" s="21" t="s">
        <v>358</v>
      </c>
      <c r="B692" s="21" t="s">
        <v>448</v>
      </c>
      <c r="C692" s="21" t="s">
        <v>416</v>
      </c>
      <c r="D692" s="24">
        <v>4327.1400000000003</v>
      </c>
      <c r="E692" s="21" t="s">
        <v>461</v>
      </c>
      <c r="F692" s="21" t="s">
        <v>343</v>
      </c>
      <c r="G692" s="23" t="s">
        <v>179</v>
      </c>
      <c r="H692" s="23" t="s">
        <v>93</v>
      </c>
      <c r="I692" s="21" t="s">
        <v>462</v>
      </c>
      <c r="J692" s="21" t="s">
        <v>23</v>
      </c>
      <c r="K692" s="4" t="s">
        <v>179</v>
      </c>
      <c r="L692" s="4" t="s">
        <v>507</v>
      </c>
    </row>
    <row r="693" spans="1:12">
      <c r="A693" s="3" t="s">
        <v>359</v>
      </c>
      <c r="B693" s="3" t="s">
        <v>447</v>
      </c>
      <c r="C693" s="3" t="s">
        <v>355</v>
      </c>
      <c r="D693" s="6">
        <v>776.42</v>
      </c>
      <c r="E693" s="3" t="s">
        <v>461</v>
      </c>
      <c r="F693" s="3" t="s">
        <v>343</v>
      </c>
      <c r="G693" s="4" t="s">
        <v>179</v>
      </c>
      <c r="H693" s="4" t="s">
        <v>93</v>
      </c>
      <c r="I693" s="3" t="s">
        <v>462</v>
      </c>
      <c r="J693" s="3" t="s">
        <v>23</v>
      </c>
      <c r="K693" s="4" t="s">
        <v>179</v>
      </c>
      <c r="L693" s="4" t="s">
        <v>507</v>
      </c>
    </row>
    <row r="694" spans="1:12">
      <c r="A694" s="2" t="s">
        <v>359</v>
      </c>
      <c r="B694" s="2" t="s">
        <v>448</v>
      </c>
      <c r="C694" s="2" t="s">
        <v>416</v>
      </c>
      <c r="D694" s="13">
        <v>463.28</v>
      </c>
      <c r="E694" s="2" t="s">
        <v>461</v>
      </c>
      <c r="F694" s="2" t="s">
        <v>343</v>
      </c>
      <c r="G694" s="2" t="s">
        <v>179</v>
      </c>
      <c r="H694" s="2" t="s">
        <v>93</v>
      </c>
      <c r="I694" s="2" t="s">
        <v>462</v>
      </c>
      <c r="J694" s="2" t="s">
        <v>23</v>
      </c>
      <c r="K694" s="4" t="s">
        <v>179</v>
      </c>
      <c r="L694" s="4" t="s">
        <v>507</v>
      </c>
    </row>
    <row r="695" spans="1:12">
      <c r="A695" s="21" t="s">
        <v>359</v>
      </c>
      <c r="B695" s="21" t="s">
        <v>448</v>
      </c>
      <c r="C695" s="21" t="s">
        <v>416</v>
      </c>
      <c r="D695" s="24">
        <v>463.28</v>
      </c>
      <c r="E695" s="21" t="s">
        <v>461</v>
      </c>
      <c r="F695" s="21" t="s">
        <v>343</v>
      </c>
      <c r="G695" s="23" t="s">
        <v>179</v>
      </c>
      <c r="H695" s="23" t="s">
        <v>93</v>
      </c>
      <c r="I695" s="21" t="s">
        <v>462</v>
      </c>
      <c r="J695" s="21" t="s">
        <v>23</v>
      </c>
      <c r="K695" s="4" t="s">
        <v>179</v>
      </c>
      <c r="L695" s="4" t="s">
        <v>507</v>
      </c>
    </row>
    <row r="696" spans="1:12">
      <c r="A696" s="3" t="s">
        <v>25</v>
      </c>
      <c r="B696" s="3" t="s">
        <v>26</v>
      </c>
      <c r="C696" s="3" t="s">
        <v>355</v>
      </c>
      <c r="D696" s="6">
        <v>-10689248.66</v>
      </c>
      <c r="E696" s="3" t="s">
        <v>463</v>
      </c>
      <c r="F696" s="3" t="s">
        <v>343</v>
      </c>
      <c r="G696" s="4" t="s">
        <v>133</v>
      </c>
      <c r="H696" s="4" t="s">
        <v>298</v>
      </c>
      <c r="I696" s="3" t="s">
        <v>464</v>
      </c>
      <c r="J696" s="3" t="s">
        <v>23</v>
      </c>
      <c r="K696" s="4" t="s">
        <v>133</v>
      </c>
      <c r="L696" s="4" t="s">
        <v>56</v>
      </c>
    </row>
    <row r="697" spans="1:12">
      <c r="A697" s="2" t="s">
        <v>356</v>
      </c>
      <c r="B697" s="2" t="s">
        <v>447</v>
      </c>
      <c r="C697" s="2" t="s">
        <v>355</v>
      </c>
      <c r="D697" s="13">
        <v>106414.71</v>
      </c>
      <c r="E697" s="2" t="s">
        <v>463</v>
      </c>
      <c r="F697" s="2" t="s">
        <v>343</v>
      </c>
      <c r="G697" s="2" t="s">
        <v>133</v>
      </c>
      <c r="H697" s="2" t="s">
        <v>298</v>
      </c>
      <c r="I697" s="2" t="s">
        <v>464</v>
      </c>
      <c r="J697" s="2" t="s">
        <v>23</v>
      </c>
      <c r="K697" s="4" t="s">
        <v>133</v>
      </c>
      <c r="L697" s="4" t="s">
        <v>56</v>
      </c>
    </row>
    <row r="698" spans="1:12">
      <c r="A698" s="3" t="s">
        <v>356</v>
      </c>
      <c r="B698" s="3" t="s">
        <v>448</v>
      </c>
      <c r="C698" s="3" t="s">
        <v>416</v>
      </c>
      <c r="D698" s="6">
        <v>46746.21</v>
      </c>
      <c r="E698" s="3" t="s">
        <v>463</v>
      </c>
      <c r="F698" s="3" t="s">
        <v>343</v>
      </c>
      <c r="G698" s="4" t="s">
        <v>133</v>
      </c>
      <c r="H698" s="4" t="s">
        <v>298</v>
      </c>
      <c r="I698" s="3" t="s">
        <v>464</v>
      </c>
      <c r="J698" s="3" t="s">
        <v>23</v>
      </c>
      <c r="K698" s="4" t="s">
        <v>133</v>
      </c>
      <c r="L698" s="4" t="s">
        <v>56</v>
      </c>
    </row>
    <row r="699" spans="1:12">
      <c r="A699" s="21" t="s">
        <v>356</v>
      </c>
      <c r="B699" s="21" t="s">
        <v>448</v>
      </c>
      <c r="C699" s="21" t="s">
        <v>416</v>
      </c>
      <c r="D699" s="24">
        <v>46746.21</v>
      </c>
      <c r="E699" s="21" t="s">
        <v>463</v>
      </c>
      <c r="F699" s="21" t="s">
        <v>343</v>
      </c>
      <c r="G699" s="23" t="s">
        <v>133</v>
      </c>
      <c r="H699" s="23" t="s">
        <v>298</v>
      </c>
      <c r="I699" s="21" t="s">
        <v>464</v>
      </c>
      <c r="J699" s="21" t="s">
        <v>23</v>
      </c>
      <c r="K699" s="4" t="s">
        <v>133</v>
      </c>
      <c r="L699" s="4" t="s">
        <v>56</v>
      </c>
    </row>
    <row r="700" spans="1:12">
      <c r="A700" s="2" t="s">
        <v>358</v>
      </c>
      <c r="B700" s="2" t="s">
        <v>447</v>
      </c>
      <c r="C700" s="2" t="s">
        <v>355</v>
      </c>
      <c r="D700" s="13">
        <v>14021.32</v>
      </c>
      <c r="E700" s="2" t="s">
        <v>463</v>
      </c>
      <c r="F700" s="2" t="s">
        <v>343</v>
      </c>
      <c r="G700" s="2" t="s">
        <v>133</v>
      </c>
      <c r="H700" s="2" t="s">
        <v>298</v>
      </c>
      <c r="I700" s="2" t="s">
        <v>464</v>
      </c>
      <c r="J700" s="2" t="s">
        <v>23</v>
      </c>
      <c r="K700" s="4" t="s">
        <v>133</v>
      </c>
      <c r="L700" s="4" t="s">
        <v>56</v>
      </c>
    </row>
    <row r="701" spans="1:12">
      <c r="A701" s="3" t="s">
        <v>358</v>
      </c>
      <c r="B701" s="3" t="s">
        <v>448</v>
      </c>
      <c r="C701" s="3" t="s">
        <v>416</v>
      </c>
      <c r="D701" s="6">
        <v>4834.16</v>
      </c>
      <c r="E701" s="3" t="s">
        <v>463</v>
      </c>
      <c r="F701" s="3" t="s">
        <v>343</v>
      </c>
      <c r="G701" s="4" t="s">
        <v>133</v>
      </c>
      <c r="H701" s="4" t="s">
        <v>298</v>
      </c>
      <c r="I701" s="3" t="s">
        <v>464</v>
      </c>
      <c r="J701" s="3" t="s">
        <v>23</v>
      </c>
      <c r="K701" s="4" t="s">
        <v>133</v>
      </c>
      <c r="L701" s="4" t="s">
        <v>56</v>
      </c>
    </row>
    <row r="702" spans="1:12">
      <c r="A702" s="21" t="s">
        <v>358</v>
      </c>
      <c r="B702" s="21" t="s">
        <v>448</v>
      </c>
      <c r="C702" s="21" t="s">
        <v>416</v>
      </c>
      <c r="D702" s="24">
        <v>4834.16</v>
      </c>
      <c r="E702" s="21" t="s">
        <v>463</v>
      </c>
      <c r="F702" s="21" t="s">
        <v>343</v>
      </c>
      <c r="G702" s="23" t="s">
        <v>133</v>
      </c>
      <c r="H702" s="23" t="s">
        <v>298</v>
      </c>
      <c r="I702" s="21" t="s">
        <v>464</v>
      </c>
      <c r="J702" s="21" t="s">
        <v>23</v>
      </c>
      <c r="K702" s="4" t="s">
        <v>133</v>
      </c>
      <c r="L702" s="4" t="s">
        <v>56</v>
      </c>
    </row>
    <row r="703" spans="1:12">
      <c r="A703" s="3" t="s">
        <v>359</v>
      </c>
      <c r="B703" s="3" t="s">
        <v>447</v>
      </c>
      <c r="C703" s="3" t="s">
        <v>355</v>
      </c>
      <c r="D703" s="6">
        <v>724.4</v>
      </c>
      <c r="E703" s="3" t="s">
        <v>463</v>
      </c>
      <c r="F703" s="3" t="s">
        <v>343</v>
      </c>
      <c r="G703" s="4" t="s">
        <v>133</v>
      </c>
      <c r="H703" s="4" t="s">
        <v>298</v>
      </c>
      <c r="I703" s="3" t="s">
        <v>464</v>
      </c>
      <c r="J703" s="3" t="s">
        <v>23</v>
      </c>
      <c r="K703" s="4" t="s">
        <v>133</v>
      </c>
      <c r="L703" s="4" t="s">
        <v>56</v>
      </c>
    </row>
    <row r="704" spans="1:12">
      <c r="A704" s="2" t="s">
        <v>359</v>
      </c>
      <c r="B704" s="2" t="s">
        <v>448</v>
      </c>
      <c r="C704" s="2" t="s">
        <v>416</v>
      </c>
      <c r="D704" s="13">
        <v>439.87</v>
      </c>
      <c r="E704" s="2" t="s">
        <v>463</v>
      </c>
      <c r="F704" s="2" t="s">
        <v>343</v>
      </c>
      <c r="G704" s="2" t="s">
        <v>133</v>
      </c>
      <c r="H704" s="2" t="s">
        <v>298</v>
      </c>
      <c r="I704" s="2" t="s">
        <v>464</v>
      </c>
      <c r="J704" s="2" t="s">
        <v>23</v>
      </c>
      <c r="K704" s="4" t="s">
        <v>133</v>
      </c>
      <c r="L704" s="4" t="s">
        <v>56</v>
      </c>
    </row>
    <row r="705" spans="1:12">
      <c r="A705" s="21" t="s">
        <v>359</v>
      </c>
      <c r="B705" s="21" t="s">
        <v>448</v>
      </c>
      <c r="C705" s="21" t="s">
        <v>416</v>
      </c>
      <c r="D705" s="24">
        <v>439.87</v>
      </c>
      <c r="E705" s="21" t="s">
        <v>463</v>
      </c>
      <c r="F705" s="21" t="s">
        <v>343</v>
      </c>
      <c r="G705" s="23" t="s">
        <v>133</v>
      </c>
      <c r="H705" s="23" t="s">
        <v>298</v>
      </c>
      <c r="I705" s="21" t="s">
        <v>464</v>
      </c>
      <c r="J705" s="21" t="s">
        <v>23</v>
      </c>
      <c r="K705" s="4" t="s">
        <v>133</v>
      </c>
      <c r="L705" s="4" t="s">
        <v>56</v>
      </c>
    </row>
    <row r="706" spans="1:12">
      <c r="A706" s="3" t="s">
        <v>25</v>
      </c>
      <c r="B706" s="3" t="s">
        <v>26</v>
      </c>
      <c r="C706" s="3" t="s">
        <v>355</v>
      </c>
      <c r="D706" s="6">
        <v>-10948801.84</v>
      </c>
      <c r="E706" s="3" t="s">
        <v>465</v>
      </c>
      <c r="F706" s="3" t="s">
        <v>343</v>
      </c>
      <c r="G706" s="4" t="s">
        <v>174</v>
      </c>
      <c r="H706" s="4" t="s">
        <v>96</v>
      </c>
      <c r="I706" s="3" t="s">
        <v>466</v>
      </c>
      <c r="J706" s="3" t="s">
        <v>23</v>
      </c>
      <c r="K706" s="4" t="s">
        <v>174</v>
      </c>
      <c r="L706" s="4" t="s">
        <v>408</v>
      </c>
    </row>
    <row r="707" spans="1:12">
      <c r="A707" s="2" t="s">
        <v>356</v>
      </c>
      <c r="B707" s="2" t="s">
        <v>447</v>
      </c>
      <c r="C707" s="2" t="s">
        <v>355</v>
      </c>
      <c r="D707" s="13">
        <v>93100.47</v>
      </c>
      <c r="E707" s="2" t="s">
        <v>465</v>
      </c>
      <c r="F707" s="2" t="s">
        <v>343</v>
      </c>
      <c r="G707" s="2" t="s">
        <v>174</v>
      </c>
      <c r="H707" s="2" t="s">
        <v>96</v>
      </c>
      <c r="I707" s="2" t="s">
        <v>466</v>
      </c>
      <c r="J707" s="2" t="s">
        <v>23</v>
      </c>
      <c r="K707" s="4" t="s">
        <v>174</v>
      </c>
      <c r="L707" s="4" t="s">
        <v>408</v>
      </c>
    </row>
    <row r="708" spans="1:12">
      <c r="A708" s="3" t="s">
        <v>356</v>
      </c>
      <c r="B708" s="3" t="s">
        <v>448</v>
      </c>
      <c r="C708" s="3" t="s">
        <v>416</v>
      </c>
      <c r="D708" s="6">
        <v>42184.91</v>
      </c>
      <c r="E708" s="3" t="s">
        <v>465</v>
      </c>
      <c r="F708" s="3" t="s">
        <v>343</v>
      </c>
      <c r="G708" s="4" t="s">
        <v>174</v>
      </c>
      <c r="H708" s="4" t="s">
        <v>96</v>
      </c>
      <c r="I708" s="3" t="s">
        <v>466</v>
      </c>
      <c r="J708" s="3" t="s">
        <v>23</v>
      </c>
      <c r="K708" s="4" t="s">
        <v>174</v>
      </c>
      <c r="L708" s="4" t="s">
        <v>408</v>
      </c>
    </row>
    <row r="709" spans="1:12">
      <c r="A709" s="21" t="s">
        <v>356</v>
      </c>
      <c r="B709" s="21" t="s">
        <v>448</v>
      </c>
      <c r="C709" s="21" t="s">
        <v>416</v>
      </c>
      <c r="D709" s="24">
        <v>42184.91</v>
      </c>
      <c r="E709" s="21" t="s">
        <v>465</v>
      </c>
      <c r="F709" s="21" t="s">
        <v>343</v>
      </c>
      <c r="G709" s="23" t="s">
        <v>174</v>
      </c>
      <c r="H709" s="23" t="s">
        <v>96</v>
      </c>
      <c r="I709" s="21" t="s">
        <v>466</v>
      </c>
      <c r="J709" s="21" t="s">
        <v>23</v>
      </c>
      <c r="K709" s="4" t="s">
        <v>174</v>
      </c>
      <c r="L709" s="4" t="s">
        <v>408</v>
      </c>
    </row>
    <row r="710" spans="1:12">
      <c r="A710" s="2" t="s">
        <v>358</v>
      </c>
      <c r="B710" s="2" t="s">
        <v>447</v>
      </c>
      <c r="C710" s="2" t="s">
        <v>355</v>
      </c>
      <c r="D710" s="13">
        <v>12236.03</v>
      </c>
      <c r="E710" s="2" t="s">
        <v>465</v>
      </c>
      <c r="F710" s="2" t="s">
        <v>343</v>
      </c>
      <c r="G710" s="2" t="s">
        <v>174</v>
      </c>
      <c r="H710" s="2" t="s">
        <v>96</v>
      </c>
      <c r="I710" s="2" t="s">
        <v>466</v>
      </c>
      <c r="J710" s="2" t="s">
        <v>23</v>
      </c>
      <c r="K710" s="4" t="s">
        <v>174</v>
      </c>
      <c r="L710" s="4" t="s">
        <v>408</v>
      </c>
    </row>
    <row r="711" spans="1:12">
      <c r="A711" s="3" t="s">
        <v>358</v>
      </c>
      <c r="B711" s="3" t="s">
        <v>448</v>
      </c>
      <c r="C711" s="3" t="s">
        <v>416</v>
      </c>
      <c r="D711" s="6">
        <v>4045.37</v>
      </c>
      <c r="E711" s="3" t="s">
        <v>465</v>
      </c>
      <c r="F711" s="3" t="s">
        <v>343</v>
      </c>
      <c r="G711" s="4" t="s">
        <v>174</v>
      </c>
      <c r="H711" s="4" t="s">
        <v>96</v>
      </c>
      <c r="I711" s="3" t="s">
        <v>466</v>
      </c>
      <c r="J711" s="3" t="s">
        <v>23</v>
      </c>
      <c r="K711" s="4" t="s">
        <v>174</v>
      </c>
      <c r="L711" s="4" t="s">
        <v>408</v>
      </c>
    </row>
    <row r="712" spans="1:12">
      <c r="A712" s="21" t="s">
        <v>358</v>
      </c>
      <c r="B712" s="21" t="s">
        <v>448</v>
      </c>
      <c r="C712" s="21" t="s">
        <v>416</v>
      </c>
      <c r="D712" s="24">
        <v>4045.37</v>
      </c>
      <c r="E712" s="21" t="s">
        <v>465</v>
      </c>
      <c r="F712" s="21" t="s">
        <v>343</v>
      </c>
      <c r="G712" s="23" t="s">
        <v>174</v>
      </c>
      <c r="H712" s="23" t="s">
        <v>96</v>
      </c>
      <c r="I712" s="21" t="s">
        <v>466</v>
      </c>
      <c r="J712" s="21" t="s">
        <v>23</v>
      </c>
      <c r="K712" s="4" t="s">
        <v>174</v>
      </c>
      <c r="L712" s="4" t="s">
        <v>408</v>
      </c>
    </row>
    <row r="713" spans="1:12">
      <c r="A713" s="3" t="s">
        <v>359</v>
      </c>
      <c r="B713" s="3" t="s">
        <v>447</v>
      </c>
      <c r="C713" s="3" t="s">
        <v>355</v>
      </c>
      <c r="D713" s="6">
        <v>677.48</v>
      </c>
      <c r="E713" s="3" t="s">
        <v>465</v>
      </c>
      <c r="F713" s="3" t="s">
        <v>343</v>
      </c>
      <c r="G713" s="4" t="s">
        <v>174</v>
      </c>
      <c r="H713" s="4" t="s">
        <v>96</v>
      </c>
      <c r="I713" s="3" t="s">
        <v>466</v>
      </c>
      <c r="J713" s="3" t="s">
        <v>23</v>
      </c>
      <c r="K713" s="4" t="s">
        <v>174</v>
      </c>
      <c r="L713" s="4" t="s">
        <v>408</v>
      </c>
    </row>
    <row r="714" spans="1:12">
      <c r="A714" s="2" t="s">
        <v>359</v>
      </c>
      <c r="B714" s="2" t="s">
        <v>448</v>
      </c>
      <c r="C714" s="2" t="s">
        <v>416</v>
      </c>
      <c r="D714" s="13">
        <v>398.26</v>
      </c>
      <c r="E714" s="2" t="s">
        <v>465</v>
      </c>
      <c r="F714" s="2" t="s">
        <v>343</v>
      </c>
      <c r="G714" s="2" t="s">
        <v>174</v>
      </c>
      <c r="H714" s="2" t="s">
        <v>96</v>
      </c>
      <c r="I714" s="2" t="s">
        <v>466</v>
      </c>
      <c r="J714" s="2" t="s">
        <v>23</v>
      </c>
      <c r="K714" s="4" t="s">
        <v>174</v>
      </c>
      <c r="L714" s="4" t="s">
        <v>408</v>
      </c>
    </row>
    <row r="715" spans="1:12">
      <c r="A715" s="21" t="s">
        <v>359</v>
      </c>
      <c r="B715" s="21" t="s">
        <v>448</v>
      </c>
      <c r="C715" s="21" t="s">
        <v>416</v>
      </c>
      <c r="D715" s="24">
        <v>398.26</v>
      </c>
      <c r="E715" s="21" t="s">
        <v>465</v>
      </c>
      <c r="F715" s="21" t="s">
        <v>343</v>
      </c>
      <c r="G715" s="23" t="s">
        <v>174</v>
      </c>
      <c r="H715" s="23" t="s">
        <v>96</v>
      </c>
      <c r="I715" s="21" t="s">
        <v>466</v>
      </c>
      <c r="J715" s="21" t="s">
        <v>23</v>
      </c>
      <c r="K715" s="4" t="s">
        <v>174</v>
      </c>
      <c r="L715" s="4" t="s">
        <v>408</v>
      </c>
    </row>
    <row r="716" spans="1:12">
      <c r="A716" s="3" t="s">
        <v>25</v>
      </c>
      <c r="B716" s="3" t="s">
        <v>26</v>
      </c>
      <c r="C716" s="3" t="s">
        <v>355</v>
      </c>
      <c r="D716" s="6">
        <v>-10037275.050000001</v>
      </c>
      <c r="E716" s="3" t="s">
        <v>467</v>
      </c>
      <c r="F716" s="3" t="s">
        <v>343</v>
      </c>
      <c r="G716" s="4" t="s">
        <v>128</v>
      </c>
      <c r="H716" s="4" t="s">
        <v>128</v>
      </c>
      <c r="I716" s="3" t="s">
        <v>468</v>
      </c>
      <c r="J716" s="3" t="s">
        <v>23</v>
      </c>
      <c r="K716" s="4" t="s">
        <v>519</v>
      </c>
      <c r="L716" s="4" t="s">
        <v>59</v>
      </c>
    </row>
    <row r="717" spans="1:12">
      <c r="A717" s="2" t="s">
        <v>356</v>
      </c>
      <c r="B717" s="2" t="s">
        <v>447</v>
      </c>
      <c r="C717" s="2" t="s">
        <v>355</v>
      </c>
      <c r="D717" s="13">
        <v>88818.25</v>
      </c>
      <c r="E717" s="2" t="s">
        <v>467</v>
      </c>
      <c r="F717" s="2" t="s">
        <v>343</v>
      </c>
      <c r="G717" s="2" t="s">
        <v>128</v>
      </c>
      <c r="H717" s="2" t="s">
        <v>128</v>
      </c>
      <c r="I717" s="2" t="s">
        <v>468</v>
      </c>
      <c r="J717" s="2" t="s">
        <v>23</v>
      </c>
      <c r="K717" s="4" t="s">
        <v>519</v>
      </c>
      <c r="L717" s="4" t="s">
        <v>59</v>
      </c>
    </row>
    <row r="718" spans="1:12">
      <c r="A718" s="3" t="s">
        <v>356</v>
      </c>
      <c r="B718" s="3" t="s">
        <v>448</v>
      </c>
      <c r="C718" s="3" t="s">
        <v>416</v>
      </c>
      <c r="D718" s="6">
        <v>40812.879999999997</v>
      </c>
      <c r="E718" s="3" t="s">
        <v>467</v>
      </c>
      <c r="F718" s="3" t="s">
        <v>343</v>
      </c>
      <c r="G718" s="4" t="s">
        <v>128</v>
      </c>
      <c r="H718" s="4" t="s">
        <v>128</v>
      </c>
      <c r="I718" s="3" t="s">
        <v>468</v>
      </c>
      <c r="J718" s="3" t="s">
        <v>23</v>
      </c>
      <c r="K718" s="4" t="s">
        <v>519</v>
      </c>
      <c r="L718" s="4" t="s">
        <v>59</v>
      </c>
    </row>
    <row r="719" spans="1:12">
      <c r="A719" s="21" t="s">
        <v>356</v>
      </c>
      <c r="B719" s="21" t="s">
        <v>448</v>
      </c>
      <c r="C719" s="21" t="s">
        <v>416</v>
      </c>
      <c r="D719" s="24">
        <v>40812.879999999997</v>
      </c>
      <c r="E719" s="21" t="s">
        <v>467</v>
      </c>
      <c r="F719" s="21" t="s">
        <v>343</v>
      </c>
      <c r="G719" s="23" t="s">
        <v>128</v>
      </c>
      <c r="H719" s="23" t="s">
        <v>128</v>
      </c>
      <c r="I719" s="21" t="s">
        <v>468</v>
      </c>
      <c r="J719" s="21" t="s">
        <v>23</v>
      </c>
      <c r="K719" s="4" t="s">
        <v>519</v>
      </c>
      <c r="L719" s="4" t="s">
        <v>59</v>
      </c>
    </row>
    <row r="720" spans="1:12">
      <c r="A720" s="2" t="s">
        <v>358</v>
      </c>
      <c r="B720" s="2" t="s">
        <v>447</v>
      </c>
      <c r="C720" s="2" t="s">
        <v>355</v>
      </c>
      <c r="D720" s="13">
        <v>12777.32</v>
      </c>
      <c r="E720" s="2" t="s">
        <v>467</v>
      </c>
      <c r="F720" s="2" t="s">
        <v>343</v>
      </c>
      <c r="G720" s="2" t="s">
        <v>128</v>
      </c>
      <c r="H720" s="2" t="s">
        <v>128</v>
      </c>
      <c r="I720" s="2" t="s">
        <v>468</v>
      </c>
      <c r="J720" s="2" t="s">
        <v>23</v>
      </c>
      <c r="K720" s="4" t="s">
        <v>519</v>
      </c>
      <c r="L720" s="4" t="s">
        <v>59</v>
      </c>
    </row>
    <row r="721" spans="1:12">
      <c r="A721" s="3" t="s">
        <v>358</v>
      </c>
      <c r="B721" s="3" t="s">
        <v>448</v>
      </c>
      <c r="C721" s="3" t="s">
        <v>416</v>
      </c>
      <c r="D721" s="6">
        <v>4262.43</v>
      </c>
      <c r="E721" s="3" t="s">
        <v>467</v>
      </c>
      <c r="F721" s="3" t="s">
        <v>343</v>
      </c>
      <c r="G721" s="4" t="s">
        <v>128</v>
      </c>
      <c r="H721" s="4" t="s">
        <v>128</v>
      </c>
      <c r="I721" s="3" t="s">
        <v>468</v>
      </c>
      <c r="J721" s="3" t="s">
        <v>23</v>
      </c>
      <c r="K721" s="4" t="s">
        <v>519</v>
      </c>
      <c r="L721" s="4" t="s">
        <v>59</v>
      </c>
    </row>
    <row r="722" spans="1:12">
      <c r="A722" s="21" t="s">
        <v>358</v>
      </c>
      <c r="B722" s="21" t="s">
        <v>448</v>
      </c>
      <c r="C722" s="21" t="s">
        <v>416</v>
      </c>
      <c r="D722" s="24">
        <v>4262.43</v>
      </c>
      <c r="E722" s="21" t="s">
        <v>467</v>
      </c>
      <c r="F722" s="21" t="s">
        <v>343</v>
      </c>
      <c r="G722" s="23" t="s">
        <v>128</v>
      </c>
      <c r="H722" s="23" t="s">
        <v>128</v>
      </c>
      <c r="I722" s="21" t="s">
        <v>468</v>
      </c>
      <c r="J722" s="21" t="s">
        <v>23</v>
      </c>
      <c r="K722" s="4" t="s">
        <v>519</v>
      </c>
      <c r="L722" s="4" t="s">
        <v>59</v>
      </c>
    </row>
    <row r="723" spans="1:12">
      <c r="A723" s="3" t="s">
        <v>359</v>
      </c>
      <c r="B723" s="3" t="s">
        <v>447</v>
      </c>
      <c r="C723" s="3" t="s">
        <v>355</v>
      </c>
      <c r="D723" s="6">
        <v>796.57</v>
      </c>
      <c r="E723" s="3" t="s">
        <v>467</v>
      </c>
      <c r="F723" s="3" t="s">
        <v>343</v>
      </c>
      <c r="G723" s="4" t="s">
        <v>128</v>
      </c>
      <c r="H723" s="4" t="s">
        <v>128</v>
      </c>
      <c r="I723" s="3" t="s">
        <v>468</v>
      </c>
      <c r="J723" s="3" t="s">
        <v>23</v>
      </c>
      <c r="K723" s="4" t="s">
        <v>519</v>
      </c>
      <c r="L723" s="4" t="s">
        <v>59</v>
      </c>
    </row>
    <row r="724" spans="1:12">
      <c r="A724" s="2" t="s">
        <v>359</v>
      </c>
      <c r="B724" s="2" t="s">
        <v>448</v>
      </c>
      <c r="C724" s="2" t="s">
        <v>416</v>
      </c>
      <c r="D724" s="13">
        <v>494</v>
      </c>
      <c r="E724" s="2" t="s">
        <v>467</v>
      </c>
      <c r="F724" s="2" t="s">
        <v>343</v>
      </c>
      <c r="G724" s="2" t="s">
        <v>128</v>
      </c>
      <c r="H724" s="2" t="s">
        <v>128</v>
      </c>
      <c r="I724" s="2" t="s">
        <v>468</v>
      </c>
      <c r="J724" s="2" t="s">
        <v>23</v>
      </c>
      <c r="K724" s="4" t="s">
        <v>519</v>
      </c>
      <c r="L724" s="4" t="s">
        <v>59</v>
      </c>
    </row>
    <row r="725" spans="1:12">
      <c r="A725" s="21" t="s">
        <v>359</v>
      </c>
      <c r="B725" s="21" t="s">
        <v>448</v>
      </c>
      <c r="C725" s="21" t="s">
        <v>416</v>
      </c>
      <c r="D725" s="24">
        <v>494</v>
      </c>
      <c r="E725" s="21" t="s">
        <v>467</v>
      </c>
      <c r="F725" s="21" t="s">
        <v>343</v>
      </c>
      <c r="G725" s="23" t="s">
        <v>128</v>
      </c>
      <c r="H725" s="23" t="s">
        <v>128</v>
      </c>
      <c r="I725" s="21" t="s">
        <v>468</v>
      </c>
      <c r="J725" s="21" t="s">
        <v>23</v>
      </c>
      <c r="K725" s="4" t="s">
        <v>519</v>
      </c>
      <c r="L725" s="4" t="s">
        <v>59</v>
      </c>
    </row>
    <row r="726" spans="1:12">
      <c r="A726" s="3" t="s">
        <v>25</v>
      </c>
      <c r="B726" s="3" t="s">
        <v>26</v>
      </c>
      <c r="C726" s="3" t="s">
        <v>355</v>
      </c>
      <c r="D726" s="6">
        <v>-10206083.630000001</v>
      </c>
      <c r="E726" s="3" t="s">
        <v>469</v>
      </c>
      <c r="F726" s="3" t="s">
        <v>343</v>
      </c>
      <c r="G726" s="4" t="s">
        <v>167</v>
      </c>
      <c r="H726" s="4" t="s">
        <v>103</v>
      </c>
      <c r="I726" s="3" t="s">
        <v>470</v>
      </c>
      <c r="J726" s="3" t="s">
        <v>23</v>
      </c>
      <c r="K726" s="4" t="s">
        <v>167</v>
      </c>
      <c r="L726" s="4" t="s">
        <v>506</v>
      </c>
    </row>
    <row r="727" spans="1:12">
      <c r="A727" s="2" t="s">
        <v>356</v>
      </c>
      <c r="B727" s="2" t="s">
        <v>447</v>
      </c>
      <c r="C727" s="2" t="s">
        <v>355</v>
      </c>
      <c r="D727" s="13">
        <v>93263.27</v>
      </c>
      <c r="E727" s="2" t="s">
        <v>469</v>
      </c>
      <c r="F727" s="2" t="s">
        <v>343</v>
      </c>
      <c r="G727" s="2" t="s">
        <v>167</v>
      </c>
      <c r="H727" s="2" t="s">
        <v>103</v>
      </c>
      <c r="I727" s="2" t="s">
        <v>470</v>
      </c>
      <c r="J727" s="2" t="s">
        <v>23</v>
      </c>
      <c r="K727" s="4" t="s">
        <v>167</v>
      </c>
      <c r="L727" s="4" t="s">
        <v>506</v>
      </c>
    </row>
    <row r="728" spans="1:12">
      <c r="A728" s="3" t="s">
        <v>356</v>
      </c>
      <c r="B728" s="3" t="s">
        <v>448</v>
      </c>
      <c r="C728" s="3" t="s">
        <v>416</v>
      </c>
      <c r="D728" s="6">
        <v>43562.01</v>
      </c>
      <c r="E728" s="3" t="s">
        <v>469</v>
      </c>
      <c r="F728" s="3" t="s">
        <v>343</v>
      </c>
      <c r="G728" s="4" t="s">
        <v>167</v>
      </c>
      <c r="H728" s="4" t="s">
        <v>103</v>
      </c>
      <c r="I728" s="3" t="s">
        <v>470</v>
      </c>
      <c r="J728" s="3" t="s">
        <v>23</v>
      </c>
      <c r="K728" s="4" t="s">
        <v>167</v>
      </c>
      <c r="L728" s="4" t="s">
        <v>506</v>
      </c>
    </row>
    <row r="729" spans="1:12">
      <c r="A729" s="21" t="s">
        <v>356</v>
      </c>
      <c r="B729" s="21" t="s">
        <v>448</v>
      </c>
      <c r="C729" s="21" t="s">
        <v>416</v>
      </c>
      <c r="D729" s="24">
        <v>43562.01</v>
      </c>
      <c r="E729" s="21" t="s">
        <v>469</v>
      </c>
      <c r="F729" s="21" t="s">
        <v>343</v>
      </c>
      <c r="G729" s="23" t="s">
        <v>167</v>
      </c>
      <c r="H729" s="23" t="s">
        <v>103</v>
      </c>
      <c r="I729" s="21" t="s">
        <v>470</v>
      </c>
      <c r="J729" s="21" t="s">
        <v>23</v>
      </c>
      <c r="K729" s="4" t="s">
        <v>167</v>
      </c>
      <c r="L729" s="4" t="s">
        <v>506</v>
      </c>
    </row>
    <row r="730" spans="1:12">
      <c r="A730" s="2" t="s">
        <v>358</v>
      </c>
      <c r="B730" s="2" t="s">
        <v>447</v>
      </c>
      <c r="C730" s="2" t="s">
        <v>355</v>
      </c>
      <c r="D730" s="13">
        <v>12663.47</v>
      </c>
      <c r="E730" s="2" t="s">
        <v>469</v>
      </c>
      <c r="F730" s="2" t="s">
        <v>343</v>
      </c>
      <c r="G730" s="2" t="s">
        <v>167</v>
      </c>
      <c r="H730" s="2" t="s">
        <v>103</v>
      </c>
      <c r="I730" s="2" t="s">
        <v>470</v>
      </c>
      <c r="J730" s="2" t="s">
        <v>23</v>
      </c>
      <c r="K730" s="4" t="s">
        <v>167</v>
      </c>
      <c r="L730" s="4" t="s">
        <v>506</v>
      </c>
    </row>
    <row r="731" spans="1:12">
      <c r="A731" s="3" t="s">
        <v>358</v>
      </c>
      <c r="B731" s="3" t="s">
        <v>448</v>
      </c>
      <c r="C731" s="3" t="s">
        <v>416</v>
      </c>
      <c r="D731" s="6">
        <v>4521.88</v>
      </c>
      <c r="E731" s="3" t="s">
        <v>469</v>
      </c>
      <c r="F731" s="3" t="s">
        <v>343</v>
      </c>
      <c r="G731" s="4" t="s">
        <v>167</v>
      </c>
      <c r="H731" s="4" t="s">
        <v>103</v>
      </c>
      <c r="I731" s="3" t="s">
        <v>470</v>
      </c>
      <c r="J731" s="3" t="s">
        <v>23</v>
      </c>
      <c r="K731" s="4" t="s">
        <v>167</v>
      </c>
      <c r="L731" s="4" t="s">
        <v>506</v>
      </c>
    </row>
    <row r="732" spans="1:12">
      <c r="A732" s="21" t="s">
        <v>358</v>
      </c>
      <c r="B732" s="21" t="s">
        <v>448</v>
      </c>
      <c r="C732" s="21" t="s">
        <v>416</v>
      </c>
      <c r="D732" s="24">
        <v>4521.88</v>
      </c>
      <c r="E732" s="21" t="s">
        <v>469</v>
      </c>
      <c r="F732" s="21" t="s">
        <v>343</v>
      </c>
      <c r="G732" s="23" t="s">
        <v>167</v>
      </c>
      <c r="H732" s="23" t="s">
        <v>103</v>
      </c>
      <c r="I732" s="21" t="s">
        <v>470</v>
      </c>
      <c r="J732" s="21" t="s">
        <v>23</v>
      </c>
      <c r="K732" s="4" t="s">
        <v>167</v>
      </c>
      <c r="L732" s="4" t="s">
        <v>506</v>
      </c>
    </row>
    <row r="733" spans="1:12">
      <c r="A733" s="3" t="s">
        <v>359</v>
      </c>
      <c r="B733" s="3" t="s">
        <v>447</v>
      </c>
      <c r="C733" s="3" t="s">
        <v>355</v>
      </c>
      <c r="D733" s="6">
        <v>711.1</v>
      </c>
      <c r="E733" s="3" t="s">
        <v>469</v>
      </c>
      <c r="F733" s="3" t="s">
        <v>343</v>
      </c>
      <c r="G733" s="4" t="s">
        <v>167</v>
      </c>
      <c r="H733" s="4" t="s">
        <v>103</v>
      </c>
      <c r="I733" s="3" t="s">
        <v>470</v>
      </c>
      <c r="J733" s="3" t="s">
        <v>23</v>
      </c>
      <c r="K733" s="4" t="s">
        <v>167</v>
      </c>
      <c r="L733" s="4" t="s">
        <v>506</v>
      </c>
    </row>
    <row r="734" spans="1:12">
      <c r="A734" s="2" t="s">
        <v>359</v>
      </c>
      <c r="B734" s="2" t="s">
        <v>448</v>
      </c>
      <c r="C734" s="2" t="s">
        <v>416</v>
      </c>
      <c r="D734" s="13">
        <v>435.41</v>
      </c>
      <c r="E734" s="2" t="s">
        <v>469</v>
      </c>
      <c r="F734" s="2" t="s">
        <v>343</v>
      </c>
      <c r="G734" s="2" t="s">
        <v>167</v>
      </c>
      <c r="H734" s="2" t="s">
        <v>103</v>
      </c>
      <c r="I734" s="2" t="s">
        <v>470</v>
      </c>
      <c r="J734" s="2" t="s">
        <v>23</v>
      </c>
      <c r="K734" s="4" t="s">
        <v>167</v>
      </c>
      <c r="L734" s="4" t="s">
        <v>506</v>
      </c>
    </row>
    <row r="735" spans="1:12">
      <c r="A735" s="21" t="s">
        <v>359</v>
      </c>
      <c r="B735" s="21" t="s">
        <v>448</v>
      </c>
      <c r="C735" s="21" t="s">
        <v>416</v>
      </c>
      <c r="D735" s="24">
        <v>435.41</v>
      </c>
      <c r="E735" s="21" t="s">
        <v>469</v>
      </c>
      <c r="F735" s="21" t="s">
        <v>343</v>
      </c>
      <c r="G735" s="23" t="s">
        <v>167</v>
      </c>
      <c r="H735" s="23" t="s">
        <v>103</v>
      </c>
      <c r="I735" s="21" t="s">
        <v>470</v>
      </c>
      <c r="J735" s="21" t="s">
        <v>23</v>
      </c>
      <c r="K735" s="4" t="s">
        <v>167</v>
      </c>
      <c r="L735" s="4" t="s">
        <v>506</v>
      </c>
    </row>
    <row r="736" spans="1:12">
      <c r="A736" s="3" t="s">
        <v>25</v>
      </c>
      <c r="B736" s="3" t="s">
        <v>26</v>
      </c>
      <c r="C736" s="3" t="s">
        <v>355</v>
      </c>
      <c r="D736" s="6">
        <v>-9921805.5</v>
      </c>
      <c r="E736" s="3" t="s">
        <v>471</v>
      </c>
      <c r="F736" s="3" t="s">
        <v>343</v>
      </c>
      <c r="G736" s="4" t="s">
        <v>153</v>
      </c>
      <c r="H736" s="4" t="s">
        <v>258</v>
      </c>
      <c r="I736" s="3" t="s">
        <v>472</v>
      </c>
      <c r="J736" s="3" t="s">
        <v>23</v>
      </c>
      <c r="K736" s="4" t="s">
        <v>153</v>
      </c>
      <c r="L736" s="4" t="s">
        <v>520</v>
      </c>
    </row>
    <row r="737" spans="1:12">
      <c r="A737" s="2" t="s">
        <v>356</v>
      </c>
      <c r="B737" s="2" t="s">
        <v>447</v>
      </c>
      <c r="C737" s="2" t="s">
        <v>355</v>
      </c>
      <c r="D737" s="13">
        <v>89629.86</v>
      </c>
      <c r="E737" s="2" t="s">
        <v>471</v>
      </c>
      <c r="F737" s="2" t="s">
        <v>343</v>
      </c>
      <c r="G737" s="2" t="s">
        <v>153</v>
      </c>
      <c r="H737" s="2" t="s">
        <v>258</v>
      </c>
      <c r="I737" s="2" t="s">
        <v>472</v>
      </c>
      <c r="J737" s="2" t="s">
        <v>23</v>
      </c>
      <c r="K737" s="4" t="s">
        <v>153</v>
      </c>
      <c r="L737" s="4" t="s">
        <v>520</v>
      </c>
    </row>
    <row r="738" spans="1:12">
      <c r="A738" s="3" t="s">
        <v>356</v>
      </c>
      <c r="B738" s="3" t="s">
        <v>448</v>
      </c>
      <c r="C738" s="3" t="s">
        <v>416</v>
      </c>
      <c r="D738" s="6">
        <v>42277.74</v>
      </c>
      <c r="E738" s="3" t="s">
        <v>471</v>
      </c>
      <c r="F738" s="3" t="s">
        <v>343</v>
      </c>
      <c r="G738" s="4" t="s">
        <v>153</v>
      </c>
      <c r="H738" s="4" t="s">
        <v>258</v>
      </c>
      <c r="I738" s="3" t="s">
        <v>472</v>
      </c>
      <c r="J738" s="3" t="s">
        <v>23</v>
      </c>
      <c r="K738" s="4" t="s">
        <v>153</v>
      </c>
      <c r="L738" s="4" t="s">
        <v>520</v>
      </c>
    </row>
    <row r="739" spans="1:12">
      <c r="A739" s="21" t="s">
        <v>356</v>
      </c>
      <c r="B739" s="21" t="s">
        <v>448</v>
      </c>
      <c r="C739" s="21" t="s">
        <v>416</v>
      </c>
      <c r="D739" s="24">
        <v>42277.74</v>
      </c>
      <c r="E739" s="21" t="s">
        <v>471</v>
      </c>
      <c r="F739" s="21" t="s">
        <v>343</v>
      </c>
      <c r="G739" s="23" t="s">
        <v>153</v>
      </c>
      <c r="H739" s="23" t="s">
        <v>258</v>
      </c>
      <c r="I739" s="21" t="s">
        <v>472</v>
      </c>
      <c r="J739" s="21" t="s">
        <v>23</v>
      </c>
      <c r="K739" s="4" t="s">
        <v>153</v>
      </c>
      <c r="L739" s="4" t="s">
        <v>520</v>
      </c>
    </row>
    <row r="740" spans="1:12">
      <c r="A740" s="2" t="s">
        <v>358</v>
      </c>
      <c r="B740" s="2" t="s">
        <v>447</v>
      </c>
      <c r="C740" s="2" t="s">
        <v>355</v>
      </c>
      <c r="D740" s="13">
        <v>13466.7</v>
      </c>
      <c r="E740" s="2" t="s">
        <v>471</v>
      </c>
      <c r="F740" s="2" t="s">
        <v>343</v>
      </c>
      <c r="G740" s="2" t="s">
        <v>153</v>
      </c>
      <c r="H740" s="2" t="s">
        <v>258</v>
      </c>
      <c r="I740" s="2" t="s">
        <v>472</v>
      </c>
      <c r="J740" s="2" t="s">
        <v>23</v>
      </c>
      <c r="K740" s="4" t="s">
        <v>153</v>
      </c>
      <c r="L740" s="4" t="s">
        <v>520</v>
      </c>
    </row>
    <row r="741" spans="1:12">
      <c r="A741" s="3" t="s">
        <v>358</v>
      </c>
      <c r="B741" s="3" t="s">
        <v>448</v>
      </c>
      <c r="C741" s="3" t="s">
        <v>416</v>
      </c>
      <c r="D741" s="6">
        <v>4969.3599999999997</v>
      </c>
      <c r="E741" s="3" t="s">
        <v>471</v>
      </c>
      <c r="F741" s="3" t="s">
        <v>343</v>
      </c>
      <c r="G741" s="4" t="s">
        <v>153</v>
      </c>
      <c r="H741" s="4" t="s">
        <v>258</v>
      </c>
      <c r="I741" s="3" t="s">
        <v>472</v>
      </c>
      <c r="J741" s="3" t="s">
        <v>23</v>
      </c>
      <c r="K741" s="4" t="s">
        <v>153</v>
      </c>
      <c r="L741" s="4" t="s">
        <v>520</v>
      </c>
    </row>
    <row r="742" spans="1:12">
      <c r="A742" s="21" t="s">
        <v>358</v>
      </c>
      <c r="B742" s="21" t="s">
        <v>448</v>
      </c>
      <c r="C742" s="21" t="s">
        <v>416</v>
      </c>
      <c r="D742" s="24">
        <v>4969.3599999999997</v>
      </c>
      <c r="E742" s="21" t="s">
        <v>471</v>
      </c>
      <c r="F742" s="21" t="s">
        <v>343</v>
      </c>
      <c r="G742" s="23" t="s">
        <v>153</v>
      </c>
      <c r="H742" s="23" t="s">
        <v>258</v>
      </c>
      <c r="I742" s="21" t="s">
        <v>472</v>
      </c>
      <c r="J742" s="21" t="s">
        <v>23</v>
      </c>
      <c r="K742" s="4" t="s">
        <v>153</v>
      </c>
      <c r="L742" s="4" t="s">
        <v>520</v>
      </c>
    </row>
    <row r="743" spans="1:12">
      <c r="A743" s="3" t="s">
        <v>359</v>
      </c>
      <c r="B743" s="3" t="s">
        <v>447</v>
      </c>
      <c r="C743" s="3" t="s">
        <v>355</v>
      </c>
      <c r="D743" s="6">
        <v>725.02</v>
      </c>
      <c r="E743" s="3" t="s">
        <v>471</v>
      </c>
      <c r="F743" s="3" t="s">
        <v>343</v>
      </c>
      <c r="G743" s="4" t="s">
        <v>153</v>
      </c>
      <c r="H743" s="4" t="s">
        <v>258</v>
      </c>
      <c r="I743" s="3" t="s">
        <v>472</v>
      </c>
      <c r="J743" s="3" t="s">
        <v>23</v>
      </c>
      <c r="K743" s="4" t="s">
        <v>153</v>
      </c>
      <c r="L743" s="4" t="s">
        <v>520</v>
      </c>
    </row>
    <row r="744" spans="1:12">
      <c r="A744" s="2" t="s">
        <v>359</v>
      </c>
      <c r="B744" s="2" t="s">
        <v>448</v>
      </c>
      <c r="C744" s="2" t="s">
        <v>416</v>
      </c>
      <c r="D744" s="13">
        <v>445.85</v>
      </c>
      <c r="E744" s="2" t="s">
        <v>471</v>
      </c>
      <c r="F744" s="2" t="s">
        <v>343</v>
      </c>
      <c r="G744" s="2" t="s">
        <v>153</v>
      </c>
      <c r="H744" s="2" t="s">
        <v>258</v>
      </c>
      <c r="I744" s="2" t="s">
        <v>472</v>
      </c>
      <c r="J744" s="2" t="s">
        <v>23</v>
      </c>
      <c r="K744" s="4" t="s">
        <v>153</v>
      </c>
      <c r="L744" s="4" t="s">
        <v>520</v>
      </c>
    </row>
    <row r="745" spans="1:12">
      <c r="A745" s="21" t="s">
        <v>359</v>
      </c>
      <c r="B745" s="21" t="s">
        <v>448</v>
      </c>
      <c r="C745" s="21" t="s">
        <v>416</v>
      </c>
      <c r="D745" s="24">
        <v>445.85</v>
      </c>
      <c r="E745" s="21" t="s">
        <v>471</v>
      </c>
      <c r="F745" s="21" t="s">
        <v>343</v>
      </c>
      <c r="G745" s="23" t="s">
        <v>153</v>
      </c>
      <c r="H745" s="23" t="s">
        <v>258</v>
      </c>
      <c r="I745" s="21" t="s">
        <v>472</v>
      </c>
      <c r="J745" s="21" t="s">
        <v>23</v>
      </c>
      <c r="K745" s="4" t="s">
        <v>153</v>
      </c>
      <c r="L745" s="4" t="s">
        <v>520</v>
      </c>
    </row>
    <row r="746" spans="1:12">
      <c r="A746" s="3" t="s">
        <v>25</v>
      </c>
      <c r="B746" s="3" t="s">
        <v>26</v>
      </c>
      <c r="C746" s="3" t="s">
        <v>355</v>
      </c>
      <c r="D746" s="6">
        <v>-10165480.01</v>
      </c>
      <c r="E746" s="3" t="s">
        <v>473</v>
      </c>
      <c r="F746" s="3" t="s">
        <v>343</v>
      </c>
      <c r="G746" s="4" t="s">
        <v>192</v>
      </c>
      <c r="H746" s="4" t="s">
        <v>192</v>
      </c>
      <c r="I746" s="3" t="s">
        <v>474</v>
      </c>
      <c r="J746" s="3" t="s">
        <v>23</v>
      </c>
      <c r="K746" s="4" t="s">
        <v>521</v>
      </c>
      <c r="L746" s="4" t="s">
        <v>110</v>
      </c>
    </row>
    <row r="747" spans="1:12">
      <c r="A747" s="2" t="s">
        <v>356</v>
      </c>
      <c r="B747" s="2" t="s">
        <v>447</v>
      </c>
      <c r="C747" s="2" t="s">
        <v>355</v>
      </c>
      <c r="D747" s="13">
        <v>98903.99</v>
      </c>
      <c r="E747" s="2" t="s">
        <v>473</v>
      </c>
      <c r="F747" s="2" t="s">
        <v>343</v>
      </c>
      <c r="G747" s="2" t="s">
        <v>192</v>
      </c>
      <c r="H747" s="2" t="s">
        <v>192</v>
      </c>
      <c r="I747" s="2" t="s">
        <v>474</v>
      </c>
      <c r="J747" s="2" t="s">
        <v>23</v>
      </c>
      <c r="K747" s="4" t="s">
        <v>521</v>
      </c>
      <c r="L747" s="4" t="s">
        <v>110</v>
      </c>
    </row>
    <row r="748" spans="1:12">
      <c r="A748" s="3" t="s">
        <v>356</v>
      </c>
      <c r="B748" s="3" t="s">
        <v>448</v>
      </c>
      <c r="C748" s="3" t="s">
        <v>416</v>
      </c>
      <c r="D748" s="6">
        <v>46839.08</v>
      </c>
      <c r="E748" s="3" t="s">
        <v>473</v>
      </c>
      <c r="F748" s="3" t="s">
        <v>343</v>
      </c>
      <c r="G748" s="4" t="s">
        <v>192</v>
      </c>
      <c r="H748" s="4" t="s">
        <v>192</v>
      </c>
      <c r="I748" s="3" t="s">
        <v>474</v>
      </c>
      <c r="J748" s="3" t="s">
        <v>23</v>
      </c>
      <c r="K748" s="4" t="s">
        <v>521</v>
      </c>
      <c r="L748" s="4" t="s">
        <v>110</v>
      </c>
    </row>
    <row r="749" spans="1:12">
      <c r="A749" s="21" t="s">
        <v>356</v>
      </c>
      <c r="B749" s="21" t="s">
        <v>448</v>
      </c>
      <c r="C749" s="21" t="s">
        <v>416</v>
      </c>
      <c r="D749" s="24">
        <v>46839.08</v>
      </c>
      <c r="E749" s="21" t="s">
        <v>473</v>
      </c>
      <c r="F749" s="21" t="s">
        <v>343</v>
      </c>
      <c r="G749" s="23" t="s">
        <v>192</v>
      </c>
      <c r="H749" s="23" t="s">
        <v>192</v>
      </c>
      <c r="I749" s="21" t="s">
        <v>474</v>
      </c>
      <c r="J749" s="21" t="s">
        <v>23</v>
      </c>
      <c r="K749" s="4" t="s">
        <v>521</v>
      </c>
      <c r="L749" s="4" t="s">
        <v>110</v>
      </c>
    </row>
    <row r="750" spans="1:12">
      <c r="A750" s="2" t="s">
        <v>358</v>
      </c>
      <c r="B750" s="2" t="s">
        <v>447</v>
      </c>
      <c r="C750" s="2" t="s">
        <v>355</v>
      </c>
      <c r="D750" s="13">
        <v>12472.37</v>
      </c>
      <c r="E750" s="2" t="s">
        <v>473</v>
      </c>
      <c r="F750" s="2" t="s">
        <v>343</v>
      </c>
      <c r="G750" s="2" t="s">
        <v>192</v>
      </c>
      <c r="H750" s="2" t="s">
        <v>192</v>
      </c>
      <c r="I750" s="2" t="s">
        <v>474</v>
      </c>
      <c r="J750" s="2" t="s">
        <v>23</v>
      </c>
      <c r="K750" s="4" t="s">
        <v>521</v>
      </c>
      <c r="L750" s="4" t="s">
        <v>110</v>
      </c>
    </row>
    <row r="751" spans="1:12">
      <c r="A751" s="3" t="s">
        <v>358</v>
      </c>
      <c r="B751" s="3" t="s">
        <v>448</v>
      </c>
      <c r="C751" s="3" t="s">
        <v>416</v>
      </c>
      <c r="D751" s="6">
        <v>4677.3500000000004</v>
      </c>
      <c r="E751" s="3" t="s">
        <v>473</v>
      </c>
      <c r="F751" s="3" t="s">
        <v>343</v>
      </c>
      <c r="G751" s="4" t="s">
        <v>192</v>
      </c>
      <c r="H751" s="4" t="s">
        <v>192</v>
      </c>
      <c r="I751" s="3" t="s">
        <v>474</v>
      </c>
      <c r="J751" s="3" t="s">
        <v>23</v>
      </c>
      <c r="K751" s="4" t="s">
        <v>521</v>
      </c>
      <c r="L751" s="4" t="s">
        <v>110</v>
      </c>
    </row>
    <row r="752" spans="1:12">
      <c r="A752" s="21" t="s">
        <v>358</v>
      </c>
      <c r="B752" s="21" t="s">
        <v>448</v>
      </c>
      <c r="C752" s="21" t="s">
        <v>416</v>
      </c>
      <c r="D752" s="24">
        <v>4677.3500000000004</v>
      </c>
      <c r="E752" s="21" t="s">
        <v>473</v>
      </c>
      <c r="F752" s="21" t="s">
        <v>343</v>
      </c>
      <c r="G752" s="23" t="s">
        <v>192</v>
      </c>
      <c r="H752" s="23" t="s">
        <v>192</v>
      </c>
      <c r="I752" s="21" t="s">
        <v>474</v>
      </c>
      <c r="J752" s="21" t="s">
        <v>23</v>
      </c>
      <c r="K752" s="4" t="s">
        <v>521</v>
      </c>
      <c r="L752" s="4" t="s">
        <v>110</v>
      </c>
    </row>
    <row r="753" spans="1:12">
      <c r="A753" s="3" t="s">
        <v>359</v>
      </c>
      <c r="B753" s="3" t="s">
        <v>447</v>
      </c>
      <c r="C753" s="3" t="s">
        <v>355</v>
      </c>
      <c r="D753" s="6">
        <v>774.94</v>
      </c>
      <c r="E753" s="3" t="s">
        <v>473</v>
      </c>
      <c r="F753" s="3" t="s">
        <v>343</v>
      </c>
      <c r="G753" s="4" t="s">
        <v>192</v>
      </c>
      <c r="H753" s="4" t="s">
        <v>192</v>
      </c>
      <c r="I753" s="3" t="s">
        <v>474</v>
      </c>
      <c r="J753" s="3" t="s">
        <v>23</v>
      </c>
      <c r="K753" s="4" t="s">
        <v>521</v>
      </c>
      <c r="L753" s="4" t="s">
        <v>110</v>
      </c>
    </row>
    <row r="754" spans="1:12">
      <c r="A754" s="2" t="s">
        <v>359</v>
      </c>
      <c r="B754" s="2" t="s">
        <v>448</v>
      </c>
      <c r="C754" s="2" t="s">
        <v>416</v>
      </c>
      <c r="D754" s="13">
        <v>460.35</v>
      </c>
      <c r="E754" s="2" t="s">
        <v>473</v>
      </c>
      <c r="F754" s="2" t="s">
        <v>343</v>
      </c>
      <c r="G754" s="2" t="s">
        <v>192</v>
      </c>
      <c r="H754" s="2" t="s">
        <v>192</v>
      </c>
      <c r="I754" s="2" t="s">
        <v>474</v>
      </c>
      <c r="J754" s="2" t="s">
        <v>23</v>
      </c>
      <c r="K754" s="4" t="s">
        <v>521</v>
      </c>
      <c r="L754" s="4" t="s">
        <v>110</v>
      </c>
    </row>
    <row r="755" spans="1:12">
      <c r="A755" s="21" t="s">
        <v>359</v>
      </c>
      <c r="B755" s="21" t="s">
        <v>448</v>
      </c>
      <c r="C755" s="21" t="s">
        <v>416</v>
      </c>
      <c r="D755" s="24">
        <v>460.35</v>
      </c>
      <c r="E755" s="21" t="s">
        <v>473</v>
      </c>
      <c r="F755" s="21" t="s">
        <v>343</v>
      </c>
      <c r="G755" s="23" t="s">
        <v>192</v>
      </c>
      <c r="H755" s="23" t="s">
        <v>192</v>
      </c>
      <c r="I755" s="21" t="s">
        <v>474</v>
      </c>
      <c r="J755" s="21" t="s">
        <v>23</v>
      </c>
      <c r="K755" s="4" t="s">
        <v>521</v>
      </c>
      <c r="L755" s="4" t="s">
        <v>110</v>
      </c>
    </row>
    <row r="756" spans="1:12">
      <c r="A756" s="3" t="s">
        <v>25</v>
      </c>
      <c r="B756" s="3" t="s">
        <v>26</v>
      </c>
      <c r="C756" s="3" t="s">
        <v>355</v>
      </c>
      <c r="D756" s="6">
        <v>8709.7199999999993</v>
      </c>
      <c r="E756" s="3" t="s">
        <v>473</v>
      </c>
      <c r="F756" s="3" t="s">
        <v>343</v>
      </c>
      <c r="G756" s="4" t="s">
        <v>475</v>
      </c>
      <c r="H756" s="4" t="s">
        <v>475</v>
      </c>
      <c r="I756" s="3" t="s">
        <v>474</v>
      </c>
      <c r="J756" s="3" t="s">
        <v>23</v>
      </c>
      <c r="K756" s="4" t="e">
        <v>#N/A</v>
      </c>
      <c r="L756" s="4" t="e">
        <v>#N/A</v>
      </c>
    </row>
    <row r="757" spans="1:12">
      <c r="A757" s="2" t="s">
        <v>25</v>
      </c>
      <c r="B757" s="2" t="s">
        <v>26</v>
      </c>
      <c r="C757" s="2" t="s">
        <v>355</v>
      </c>
      <c r="D757" s="13">
        <v>-10211913.109999999</v>
      </c>
      <c r="E757" s="2" t="s">
        <v>941</v>
      </c>
      <c r="F757" s="2" t="s">
        <v>343</v>
      </c>
      <c r="G757" s="2" t="s">
        <v>557</v>
      </c>
      <c r="H757" s="2" t="s">
        <v>568</v>
      </c>
      <c r="I757" s="2" t="s">
        <v>942</v>
      </c>
      <c r="J757" s="2" t="s">
        <v>23</v>
      </c>
      <c r="K757" s="4" t="s">
        <v>557</v>
      </c>
      <c r="L757" s="4" t="s">
        <v>862</v>
      </c>
    </row>
    <row r="758" spans="1:12">
      <c r="A758" s="3" t="s">
        <v>356</v>
      </c>
      <c r="B758" s="3" t="s">
        <v>447</v>
      </c>
      <c r="C758" s="3" t="s">
        <v>355</v>
      </c>
      <c r="D758" s="6">
        <v>99405.89</v>
      </c>
      <c r="E758" s="3" t="s">
        <v>941</v>
      </c>
      <c r="F758" s="3" t="s">
        <v>343</v>
      </c>
      <c r="G758" s="4" t="s">
        <v>557</v>
      </c>
      <c r="H758" s="4" t="s">
        <v>568</v>
      </c>
      <c r="I758" s="3" t="s">
        <v>942</v>
      </c>
      <c r="J758" s="3" t="s">
        <v>23</v>
      </c>
      <c r="K758" s="4" t="s">
        <v>557</v>
      </c>
      <c r="L758" s="4" t="s">
        <v>862</v>
      </c>
    </row>
    <row r="759" spans="1:12">
      <c r="A759" s="3" t="s">
        <v>356</v>
      </c>
      <c r="B759" s="3" t="s">
        <v>448</v>
      </c>
      <c r="C759" s="3" t="s">
        <v>416</v>
      </c>
      <c r="D759" s="6">
        <v>48038.15</v>
      </c>
      <c r="E759" s="3" t="s">
        <v>941</v>
      </c>
      <c r="F759" s="3" t="s">
        <v>343</v>
      </c>
      <c r="G759" s="4" t="s">
        <v>557</v>
      </c>
      <c r="H759" s="4" t="s">
        <v>568</v>
      </c>
      <c r="I759" s="3" t="s">
        <v>942</v>
      </c>
      <c r="J759" s="3" t="s">
        <v>23</v>
      </c>
      <c r="K759" s="4" t="s">
        <v>557</v>
      </c>
      <c r="L759" s="4" t="s">
        <v>862</v>
      </c>
    </row>
    <row r="760" spans="1:12">
      <c r="A760" s="21" t="s">
        <v>356</v>
      </c>
      <c r="B760" s="21" t="s">
        <v>448</v>
      </c>
      <c r="C760" s="21" t="s">
        <v>416</v>
      </c>
      <c r="D760" s="24">
        <v>48038.15</v>
      </c>
      <c r="E760" s="21" t="s">
        <v>941</v>
      </c>
      <c r="F760" s="21" t="s">
        <v>343</v>
      </c>
      <c r="G760" s="23" t="s">
        <v>557</v>
      </c>
      <c r="H760" s="23" t="s">
        <v>568</v>
      </c>
      <c r="I760" s="21" t="s">
        <v>942</v>
      </c>
      <c r="J760" s="21" t="s">
        <v>23</v>
      </c>
      <c r="K760" s="4" t="s">
        <v>557</v>
      </c>
      <c r="L760" s="4" t="s">
        <v>862</v>
      </c>
    </row>
    <row r="761" spans="1:12">
      <c r="A761" s="3" t="s">
        <v>358</v>
      </c>
      <c r="B761" s="3" t="s">
        <v>447</v>
      </c>
      <c r="C761" s="3" t="s">
        <v>355</v>
      </c>
      <c r="D761" s="6">
        <v>13429.82</v>
      </c>
      <c r="E761" s="3" t="s">
        <v>941</v>
      </c>
      <c r="F761" s="3" t="s">
        <v>343</v>
      </c>
      <c r="G761" s="4" t="s">
        <v>557</v>
      </c>
      <c r="H761" s="4" t="s">
        <v>568</v>
      </c>
      <c r="I761" s="3" t="s">
        <v>942</v>
      </c>
      <c r="J761" s="3" t="s">
        <v>23</v>
      </c>
      <c r="K761" s="4" t="s">
        <v>557</v>
      </c>
      <c r="L761" s="4" t="s">
        <v>862</v>
      </c>
    </row>
    <row r="762" spans="1:12">
      <c r="A762" s="2" t="s">
        <v>358</v>
      </c>
      <c r="B762" s="2" t="s">
        <v>448</v>
      </c>
      <c r="C762" s="2" t="s">
        <v>416</v>
      </c>
      <c r="D762" s="13">
        <v>5290.19</v>
      </c>
      <c r="E762" s="2" t="s">
        <v>941</v>
      </c>
      <c r="F762" s="2" t="s">
        <v>343</v>
      </c>
      <c r="G762" s="2" t="s">
        <v>557</v>
      </c>
      <c r="H762" s="2" t="s">
        <v>568</v>
      </c>
      <c r="I762" s="2" t="s">
        <v>942</v>
      </c>
      <c r="J762" s="2" t="s">
        <v>23</v>
      </c>
      <c r="K762" s="4" t="s">
        <v>557</v>
      </c>
      <c r="L762" s="4" t="s">
        <v>862</v>
      </c>
    </row>
    <row r="763" spans="1:12">
      <c r="A763" s="21" t="s">
        <v>358</v>
      </c>
      <c r="B763" s="21" t="s">
        <v>448</v>
      </c>
      <c r="C763" s="21" t="s">
        <v>416</v>
      </c>
      <c r="D763" s="24">
        <v>5290.19</v>
      </c>
      <c r="E763" s="21" t="s">
        <v>941</v>
      </c>
      <c r="F763" s="21" t="s">
        <v>343</v>
      </c>
      <c r="G763" s="23" t="s">
        <v>557</v>
      </c>
      <c r="H763" s="23" t="s">
        <v>568</v>
      </c>
      <c r="I763" s="21" t="s">
        <v>942</v>
      </c>
      <c r="J763" s="21" t="s">
        <v>23</v>
      </c>
      <c r="K763" s="4" t="s">
        <v>557</v>
      </c>
      <c r="L763" s="4" t="s">
        <v>862</v>
      </c>
    </row>
    <row r="764" spans="1:12">
      <c r="A764" s="2" t="s">
        <v>359</v>
      </c>
      <c r="B764" s="2" t="s">
        <v>447</v>
      </c>
      <c r="C764" s="2" t="s">
        <v>355</v>
      </c>
      <c r="D764" s="13">
        <v>1119.1199999999999</v>
      </c>
      <c r="E764" s="2" t="s">
        <v>941</v>
      </c>
      <c r="F764" s="2" t="s">
        <v>343</v>
      </c>
      <c r="G764" s="2" t="s">
        <v>557</v>
      </c>
      <c r="H764" s="2" t="s">
        <v>568</v>
      </c>
      <c r="I764" s="2" t="s">
        <v>942</v>
      </c>
      <c r="J764" s="2" t="s">
        <v>23</v>
      </c>
      <c r="K764" s="4" t="s">
        <v>557</v>
      </c>
      <c r="L764" s="4" t="s">
        <v>862</v>
      </c>
    </row>
    <row r="765" spans="1:12">
      <c r="A765" s="3" t="s">
        <v>359</v>
      </c>
      <c r="B765" s="3" t="s">
        <v>448</v>
      </c>
      <c r="C765" s="3" t="s">
        <v>416</v>
      </c>
      <c r="D765" s="6">
        <v>672.58</v>
      </c>
      <c r="E765" s="3" t="s">
        <v>941</v>
      </c>
      <c r="F765" s="3" t="s">
        <v>343</v>
      </c>
      <c r="G765" s="4" t="s">
        <v>557</v>
      </c>
      <c r="H765" s="4" t="s">
        <v>568</v>
      </c>
      <c r="I765" s="3" t="s">
        <v>942</v>
      </c>
      <c r="J765" s="3" t="s">
        <v>23</v>
      </c>
      <c r="K765" s="4" t="s">
        <v>557</v>
      </c>
      <c r="L765" s="4" t="s">
        <v>862</v>
      </c>
    </row>
    <row r="766" spans="1:12">
      <c r="A766" s="21" t="s">
        <v>359</v>
      </c>
      <c r="B766" s="21" t="s">
        <v>448</v>
      </c>
      <c r="C766" s="21" t="s">
        <v>416</v>
      </c>
      <c r="D766" s="24">
        <v>672.58</v>
      </c>
      <c r="E766" s="21" t="s">
        <v>941</v>
      </c>
      <c r="F766" s="21" t="s">
        <v>343</v>
      </c>
      <c r="G766" s="23" t="s">
        <v>557</v>
      </c>
      <c r="H766" s="23" t="s">
        <v>568</v>
      </c>
      <c r="I766" s="21" t="s">
        <v>942</v>
      </c>
      <c r="J766" s="21" t="s">
        <v>23</v>
      </c>
      <c r="K766" s="4" t="s">
        <v>557</v>
      </c>
      <c r="L766" s="4" t="s">
        <v>862</v>
      </c>
    </row>
    <row r="767" spans="1:12">
      <c r="A767" s="2" t="s">
        <v>25</v>
      </c>
      <c r="B767" s="2" t="s">
        <v>26</v>
      </c>
      <c r="C767" s="2" t="s">
        <v>355</v>
      </c>
      <c r="D767" s="13">
        <v>-11880743.49</v>
      </c>
      <c r="E767" s="2" t="s">
        <v>943</v>
      </c>
      <c r="F767" s="2" t="s">
        <v>343</v>
      </c>
      <c r="G767" s="2" t="s">
        <v>586</v>
      </c>
      <c r="H767" s="2" t="s">
        <v>586</v>
      </c>
      <c r="I767" s="2" t="s">
        <v>944</v>
      </c>
      <c r="J767" s="2" t="s">
        <v>23</v>
      </c>
      <c r="K767" s="4" t="s">
        <v>996</v>
      </c>
      <c r="L767" s="4" t="s">
        <v>997</v>
      </c>
    </row>
    <row r="768" spans="1:12">
      <c r="A768" s="3" t="s">
        <v>356</v>
      </c>
      <c r="B768" s="3" t="s">
        <v>447</v>
      </c>
      <c r="C768" s="3" t="s">
        <v>355</v>
      </c>
      <c r="D768" s="6">
        <v>140358.25</v>
      </c>
      <c r="E768" s="3" t="s">
        <v>943</v>
      </c>
      <c r="F768" s="3" t="s">
        <v>343</v>
      </c>
      <c r="G768" s="4" t="s">
        <v>586</v>
      </c>
      <c r="H768" s="4" t="s">
        <v>586</v>
      </c>
      <c r="I768" s="3" t="s">
        <v>944</v>
      </c>
      <c r="J768" s="3" t="s">
        <v>23</v>
      </c>
      <c r="K768" s="4" t="s">
        <v>996</v>
      </c>
      <c r="L768" s="4" t="s">
        <v>997</v>
      </c>
    </row>
    <row r="769" spans="1:12">
      <c r="A769" s="2" t="s">
        <v>356</v>
      </c>
      <c r="B769" s="2" t="s">
        <v>448</v>
      </c>
      <c r="C769" s="2" t="s">
        <v>416</v>
      </c>
      <c r="D769" s="13">
        <v>69921.490000000005</v>
      </c>
      <c r="E769" s="2" t="s">
        <v>943</v>
      </c>
      <c r="F769" s="2" t="s">
        <v>343</v>
      </c>
      <c r="G769" s="2" t="s">
        <v>586</v>
      </c>
      <c r="H769" s="2" t="s">
        <v>586</v>
      </c>
      <c r="I769" s="2" t="s">
        <v>944</v>
      </c>
      <c r="J769" s="2" t="s">
        <v>23</v>
      </c>
      <c r="K769" s="4" t="s">
        <v>996</v>
      </c>
      <c r="L769" s="4" t="s">
        <v>997</v>
      </c>
    </row>
    <row r="770" spans="1:12">
      <c r="A770" s="21" t="s">
        <v>356</v>
      </c>
      <c r="B770" s="21" t="s">
        <v>448</v>
      </c>
      <c r="C770" s="21" t="s">
        <v>416</v>
      </c>
      <c r="D770" s="24">
        <v>69921.490000000005</v>
      </c>
      <c r="E770" s="21" t="s">
        <v>943</v>
      </c>
      <c r="F770" s="21" t="s">
        <v>343</v>
      </c>
      <c r="G770" s="23" t="s">
        <v>586</v>
      </c>
      <c r="H770" s="23" t="s">
        <v>586</v>
      </c>
      <c r="I770" s="21" t="s">
        <v>944</v>
      </c>
      <c r="J770" s="21" t="s">
        <v>23</v>
      </c>
      <c r="K770" s="4" t="s">
        <v>996</v>
      </c>
      <c r="L770" s="4" t="s">
        <v>997</v>
      </c>
    </row>
    <row r="771" spans="1:12">
      <c r="A771" s="3" t="s">
        <v>358</v>
      </c>
      <c r="B771" s="3" t="s">
        <v>447</v>
      </c>
      <c r="C771" s="3" t="s">
        <v>355</v>
      </c>
      <c r="D771" s="6">
        <v>12164.6</v>
      </c>
      <c r="E771" s="3" t="s">
        <v>943</v>
      </c>
      <c r="F771" s="3" t="s">
        <v>343</v>
      </c>
      <c r="G771" s="4" t="s">
        <v>586</v>
      </c>
      <c r="H771" s="4" t="s">
        <v>586</v>
      </c>
      <c r="I771" s="3" t="s">
        <v>944</v>
      </c>
      <c r="J771" s="3" t="s">
        <v>23</v>
      </c>
      <c r="K771" s="4" t="s">
        <v>996</v>
      </c>
      <c r="L771" s="4" t="s">
        <v>997</v>
      </c>
    </row>
    <row r="772" spans="1:12">
      <c r="A772" s="3" t="s">
        <v>358</v>
      </c>
      <c r="B772" s="3" t="s">
        <v>448</v>
      </c>
      <c r="C772" s="3" t="s">
        <v>416</v>
      </c>
      <c r="D772" s="6">
        <v>4551.2</v>
      </c>
      <c r="E772" s="3" t="s">
        <v>943</v>
      </c>
      <c r="F772" s="3" t="s">
        <v>343</v>
      </c>
      <c r="G772" s="4" t="s">
        <v>586</v>
      </c>
      <c r="H772" s="4" t="s">
        <v>586</v>
      </c>
      <c r="I772" s="3" t="s">
        <v>944</v>
      </c>
      <c r="J772" s="3" t="s">
        <v>23</v>
      </c>
      <c r="K772" s="4" t="s">
        <v>996</v>
      </c>
      <c r="L772" s="4" t="s">
        <v>997</v>
      </c>
    </row>
    <row r="773" spans="1:12">
      <c r="A773" s="21" t="s">
        <v>358</v>
      </c>
      <c r="B773" s="21" t="s">
        <v>448</v>
      </c>
      <c r="C773" s="21" t="s">
        <v>416</v>
      </c>
      <c r="D773" s="24">
        <v>4551.2</v>
      </c>
      <c r="E773" s="21" t="s">
        <v>943</v>
      </c>
      <c r="F773" s="21" t="s">
        <v>343</v>
      </c>
      <c r="G773" s="23" t="s">
        <v>586</v>
      </c>
      <c r="H773" s="23" t="s">
        <v>586</v>
      </c>
      <c r="I773" s="21" t="s">
        <v>944</v>
      </c>
      <c r="J773" s="21" t="s">
        <v>23</v>
      </c>
      <c r="K773" s="4" t="s">
        <v>996</v>
      </c>
      <c r="L773" s="4" t="s">
        <v>997</v>
      </c>
    </row>
    <row r="774" spans="1:12">
      <c r="A774" s="2" t="s">
        <v>359</v>
      </c>
      <c r="B774" s="2" t="s">
        <v>447</v>
      </c>
      <c r="C774" s="2" t="s">
        <v>355</v>
      </c>
      <c r="D774" s="13">
        <v>1412.78</v>
      </c>
      <c r="E774" s="2" t="s">
        <v>943</v>
      </c>
      <c r="F774" s="2" t="s">
        <v>343</v>
      </c>
      <c r="G774" s="2" t="s">
        <v>586</v>
      </c>
      <c r="H774" s="2" t="s">
        <v>586</v>
      </c>
      <c r="I774" s="2" t="s">
        <v>944</v>
      </c>
      <c r="J774" s="2" t="s">
        <v>23</v>
      </c>
      <c r="K774" s="4" t="s">
        <v>996</v>
      </c>
      <c r="L774" s="4" t="s">
        <v>997</v>
      </c>
    </row>
    <row r="775" spans="1:12">
      <c r="A775" s="3" t="s">
        <v>359</v>
      </c>
      <c r="B775" s="3" t="s">
        <v>448</v>
      </c>
      <c r="C775" s="3" t="s">
        <v>416</v>
      </c>
      <c r="D775" s="6">
        <v>858.84</v>
      </c>
      <c r="E775" s="3" t="s">
        <v>943</v>
      </c>
      <c r="F775" s="3" t="s">
        <v>343</v>
      </c>
      <c r="G775" s="4" t="s">
        <v>586</v>
      </c>
      <c r="H775" s="4" t="s">
        <v>586</v>
      </c>
      <c r="I775" s="3" t="s">
        <v>944</v>
      </c>
      <c r="J775" s="3" t="s">
        <v>23</v>
      </c>
      <c r="K775" s="4" t="s">
        <v>996</v>
      </c>
      <c r="L775" s="4" t="s">
        <v>997</v>
      </c>
    </row>
    <row r="776" spans="1:12">
      <c r="A776" s="21" t="s">
        <v>359</v>
      </c>
      <c r="B776" s="21" t="s">
        <v>448</v>
      </c>
      <c r="C776" s="21" t="s">
        <v>416</v>
      </c>
      <c r="D776" s="24">
        <v>858.84</v>
      </c>
      <c r="E776" s="21" t="s">
        <v>943</v>
      </c>
      <c r="F776" s="21" t="s">
        <v>343</v>
      </c>
      <c r="G776" s="23" t="s">
        <v>586</v>
      </c>
      <c r="H776" s="23" t="s">
        <v>586</v>
      </c>
      <c r="I776" s="21" t="s">
        <v>944</v>
      </c>
      <c r="J776" s="21" t="s">
        <v>23</v>
      </c>
      <c r="K776" s="4" t="s">
        <v>996</v>
      </c>
      <c r="L776" s="4" t="s">
        <v>997</v>
      </c>
    </row>
    <row r="777" spans="1:12">
      <c r="A777" s="2" t="s">
        <v>25</v>
      </c>
      <c r="B777" s="2" t="s">
        <v>26</v>
      </c>
      <c r="C777" s="2" t="s">
        <v>355</v>
      </c>
      <c r="D777" s="13">
        <v>-10304339.880000001</v>
      </c>
      <c r="E777" s="2" t="s">
        <v>945</v>
      </c>
      <c r="F777" s="2" t="s">
        <v>343</v>
      </c>
      <c r="G777" s="2" t="s">
        <v>607</v>
      </c>
      <c r="H777" s="2" t="s">
        <v>604</v>
      </c>
      <c r="I777" s="2" t="s">
        <v>946</v>
      </c>
      <c r="J777" s="2" t="s">
        <v>23</v>
      </c>
      <c r="K777" s="4" t="s">
        <v>607</v>
      </c>
      <c r="L777" s="4" t="s">
        <v>865</v>
      </c>
    </row>
    <row r="778" spans="1:12">
      <c r="A778" s="2" t="s">
        <v>356</v>
      </c>
      <c r="B778" s="2" t="s">
        <v>447</v>
      </c>
      <c r="C778" s="2" t="s">
        <v>355</v>
      </c>
      <c r="D778" s="13">
        <v>97298.31</v>
      </c>
      <c r="E778" s="2" t="s">
        <v>945</v>
      </c>
      <c r="F778" s="2" t="s">
        <v>343</v>
      </c>
      <c r="G778" s="2" t="s">
        <v>607</v>
      </c>
      <c r="H778" s="2" t="s">
        <v>604</v>
      </c>
      <c r="I778" s="2" t="s">
        <v>946</v>
      </c>
      <c r="J778" s="2" t="s">
        <v>23</v>
      </c>
      <c r="K778" s="4" t="s">
        <v>607</v>
      </c>
      <c r="L778" s="4" t="s">
        <v>865</v>
      </c>
    </row>
    <row r="779" spans="1:12">
      <c r="A779" s="3" t="s">
        <v>356</v>
      </c>
      <c r="B779" s="3" t="s">
        <v>448</v>
      </c>
      <c r="C779" s="3" t="s">
        <v>416</v>
      </c>
      <c r="D779" s="6">
        <v>46378.46</v>
      </c>
      <c r="E779" s="3" t="s">
        <v>945</v>
      </c>
      <c r="F779" s="3" t="s">
        <v>343</v>
      </c>
      <c r="G779" s="4" t="s">
        <v>607</v>
      </c>
      <c r="H779" s="4" t="s">
        <v>604</v>
      </c>
      <c r="I779" s="3" t="s">
        <v>946</v>
      </c>
      <c r="J779" s="3" t="s">
        <v>23</v>
      </c>
      <c r="K779" s="4" t="s">
        <v>607</v>
      </c>
      <c r="L779" s="4" t="s">
        <v>865</v>
      </c>
    </row>
    <row r="780" spans="1:12">
      <c r="A780" s="21" t="s">
        <v>356</v>
      </c>
      <c r="B780" s="21" t="s">
        <v>448</v>
      </c>
      <c r="C780" s="21" t="s">
        <v>416</v>
      </c>
      <c r="D780" s="24">
        <v>46378.46</v>
      </c>
      <c r="E780" s="21" t="s">
        <v>945</v>
      </c>
      <c r="F780" s="21" t="s">
        <v>343</v>
      </c>
      <c r="G780" s="23" t="s">
        <v>607</v>
      </c>
      <c r="H780" s="23" t="s">
        <v>604</v>
      </c>
      <c r="I780" s="21" t="s">
        <v>946</v>
      </c>
      <c r="J780" s="21" t="s">
        <v>23</v>
      </c>
      <c r="K780" s="4" t="s">
        <v>607</v>
      </c>
      <c r="L780" s="4" t="s">
        <v>865</v>
      </c>
    </row>
    <row r="781" spans="1:12">
      <c r="A781" s="3" t="s">
        <v>358</v>
      </c>
      <c r="B781" s="3" t="s">
        <v>447</v>
      </c>
      <c r="C781" s="3" t="s">
        <v>355</v>
      </c>
      <c r="D781" s="6">
        <v>12442.23</v>
      </c>
      <c r="E781" s="3" t="s">
        <v>945</v>
      </c>
      <c r="F781" s="3" t="s">
        <v>343</v>
      </c>
      <c r="G781" s="4" t="s">
        <v>607</v>
      </c>
      <c r="H781" s="4" t="s">
        <v>604</v>
      </c>
      <c r="I781" s="3" t="s">
        <v>946</v>
      </c>
      <c r="J781" s="3" t="s">
        <v>23</v>
      </c>
      <c r="K781" s="4" t="s">
        <v>607</v>
      </c>
      <c r="L781" s="4" t="s">
        <v>865</v>
      </c>
    </row>
    <row r="782" spans="1:12">
      <c r="A782" s="3" t="s">
        <v>358</v>
      </c>
      <c r="B782" s="3" t="s">
        <v>448</v>
      </c>
      <c r="C782" s="3" t="s">
        <v>416</v>
      </c>
      <c r="D782" s="6">
        <v>4743.25</v>
      </c>
      <c r="E782" s="3" t="s">
        <v>945</v>
      </c>
      <c r="F782" s="3" t="s">
        <v>343</v>
      </c>
      <c r="G782" s="4" t="s">
        <v>607</v>
      </c>
      <c r="H782" s="4" t="s">
        <v>604</v>
      </c>
      <c r="I782" s="3" t="s">
        <v>946</v>
      </c>
      <c r="J782" s="3" t="s">
        <v>23</v>
      </c>
      <c r="K782" s="4" t="s">
        <v>607</v>
      </c>
      <c r="L782" s="4" t="s">
        <v>865</v>
      </c>
    </row>
    <row r="783" spans="1:12">
      <c r="A783" s="21" t="s">
        <v>358</v>
      </c>
      <c r="B783" s="21" t="s">
        <v>448</v>
      </c>
      <c r="C783" s="21" t="s">
        <v>416</v>
      </c>
      <c r="D783" s="24">
        <v>4743.25</v>
      </c>
      <c r="E783" s="21" t="s">
        <v>945</v>
      </c>
      <c r="F783" s="21" t="s">
        <v>343</v>
      </c>
      <c r="G783" s="23" t="s">
        <v>607</v>
      </c>
      <c r="H783" s="23" t="s">
        <v>604</v>
      </c>
      <c r="I783" s="21" t="s">
        <v>946</v>
      </c>
      <c r="J783" s="21" t="s">
        <v>23</v>
      </c>
      <c r="K783" s="4" t="s">
        <v>607</v>
      </c>
      <c r="L783" s="4" t="s">
        <v>865</v>
      </c>
    </row>
    <row r="784" spans="1:12">
      <c r="A784" s="2" t="s">
        <v>359</v>
      </c>
      <c r="B784" s="2" t="s">
        <v>447</v>
      </c>
      <c r="C784" s="2" t="s">
        <v>355</v>
      </c>
      <c r="D784" s="13">
        <v>886.79</v>
      </c>
      <c r="E784" s="2" t="s">
        <v>945</v>
      </c>
      <c r="F784" s="2" t="s">
        <v>343</v>
      </c>
      <c r="G784" s="2" t="s">
        <v>607</v>
      </c>
      <c r="H784" s="2" t="s">
        <v>604</v>
      </c>
      <c r="I784" s="2" t="s">
        <v>946</v>
      </c>
      <c r="J784" s="2" t="s">
        <v>23</v>
      </c>
      <c r="K784" s="4" t="s">
        <v>607</v>
      </c>
      <c r="L784" s="4" t="s">
        <v>865</v>
      </c>
    </row>
    <row r="785" spans="1:12">
      <c r="A785" s="3" t="s">
        <v>359</v>
      </c>
      <c r="B785" s="3" t="s">
        <v>448</v>
      </c>
      <c r="C785" s="3" t="s">
        <v>416</v>
      </c>
      <c r="D785" s="6">
        <v>558.91</v>
      </c>
      <c r="E785" s="3" t="s">
        <v>945</v>
      </c>
      <c r="F785" s="3" t="s">
        <v>343</v>
      </c>
      <c r="G785" s="4" t="s">
        <v>607</v>
      </c>
      <c r="H785" s="4" t="s">
        <v>604</v>
      </c>
      <c r="I785" s="3" t="s">
        <v>946</v>
      </c>
      <c r="J785" s="3" t="s">
        <v>23</v>
      </c>
      <c r="K785" s="4" t="s">
        <v>607</v>
      </c>
      <c r="L785" s="4" t="s">
        <v>865</v>
      </c>
    </row>
    <row r="786" spans="1:12">
      <c r="A786" s="21" t="s">
        <v>359</v>
      </c>
      <c r="B786" s="21" t="s">
        <v>448</v>
      </c>
      <c r="C786" s="21" t="s">
        <v>416</v>
      </c>
      <c r="D786" s="24">
        <v>558.91</v>
      </c>
      <c r="E786" s="21" t="s">
        <v>945</v>
      </c>
      <c r="F786" s="21" t="s">
        <v>343</v>
      </c>
      <c r="G786" s="23" t="s">
        <v>607</v>
      </c>
      <c r="H786" s="23" t="s">
        <v>604</v>
      </c>
      <c r="I786" s="21" t="s">
        <v>946</v>
      </c>
      <c r="J786" s="21" t="s">
        <v>23</v>
      </c>
      <c r="K786" s="4" t="s">
        <v>607</v>
      </c>
      <c r="L786" s="4" t="s">
        <v>865</v>
      </c>
    </row>
    <row r="787" spans="1:12">
      <c r="A787" s="2" t="s">
        <v>25</v>
      </c>
      <c r="B787" s="2" t="s">
        <v>26</v>
      </c>
      <c r="C787" s="2" t="s">
        <v>355</v>
      </c>
      <c r="D787" s="13">
        <v>-9554917.6699999999</v>
      </c>
      <c r="E787" s="2" t="s">
        <v>947</v>
      </c>
      <c r="F787" s="2" t="s">
        <v>343</v>
      </c>
      <c r="G787" s="2" t="s">
        <v>622</v>
      </c>
      <c r="H787" s="2" t="s">
        <v>637</v>
      </c>
      <c r="I787" s="2" t="s">
        <v>948</v>
      </c>
      <c r="J787" s="2" t="s">
        <v>23</v>
      </c>
      <c r="K787" s="4" t="s">
        <v>622</v>
      </c>
      <c r="L787" s="4" t="s">
        <v>985</v>
      </c>
    </row>
    <row r="788" spans="1:12">
      <c r="A788" s="3" t="s">
        <v>356</v>
      </c>
      <c r="B788" s="3" t="s">
        <v>447</v>
      </c>
      <c r="C788" s="3" t="s">
        <v>355</v>
      </c>
      <c r="D788" s="6">
        <v>80227.759999999995</v>
      </c>
      <c r="E788" s="3" t="s">
        <v>947</v>
      </c>
      <c r="F788" s="3" t="s">
        <v>343</v>
      </c>
      <c r="G788" s="4" t="s">
        <v>622</v>
      </c>
      <c r="H788" s="4" t="s">
        <v>637</v>
      </c>
      <c r="I788" s="3" t="s">
        <v>948</v>
      </c>
      <c r="J788" s="3" t="s">
        <v>23</v>
      </c>
      <c r="K788" s="4" t="s">
        <v>622</v>
      </c>
      <c r="L788" s="4" t="s">
        <v>985</v>
      </c>
    </row>
    <row r="789" spans="1:12">
      <c r="A789" s="2" t="s">
        <v>356</v>
      </c>
      <c r="B789" s="2" t="s">
        <v>448</v>
      </c>
      <c r="C789" s="2" t="s">
        <v>416</v>
      </c>
      <c r="D789" s="13">
        <v>37301.440000000002</v>
      </c>
      <c r="E789" s="2" t="s">
        <v>947</v>
      </c>
      <c r="F789" s="2" t="s">
        <v>343</v>
      </c>
      <c r="G789" s="2" t="s">
        <v>622</v>
      </c>
      <c r="H789" s="2" t="s">
        <v>637</v>
      </c>
      <c r="I789" s="2" t="s">
        <v>948</v>
      </c>
      <c r="J789" s="2" t="s">
        <v>23</v>
      </c>
      <c r="K789" s="4" t="s">
        <v>622</v>
      </c>
      <c r="L789" s="4" t="s">
        <v>985</v>
      </c>
    </row>
    <row r="790" spans="1:12">
      <c r="A790" s="21" t="s">
        <v>356</v>
      </c>
      <c r="B790" s="21" t="s">
        <v>448</v>
      </c>
      <c r="C790" s="21" t="s">
        <v>416</v>
      </c>
      <c r="D790" s="24">
        <v>37301.440000000002</v>
      </c>
      <c r="E790" s="21" t="s">
        <v>947</v>
      </c>
      <c r="F790" s="21" t="s">
        <v>343</v>
      </c>
      <c r="G790" s="23" t="s">
        <v>622</v>
      </c>
      <c r="H790" s="23" t="s">
        <v>637</v>
      </c>
      <c r="I790" s="21" t="s">
        <v>948</v>
      </c>
      <c r="J790" s="21" t="s">
        <v>23</v>
      </c>
      <c r="K790" s="4" t="s">
        <v>622</v>
      </c>
      <c r="L790" s="4" t="s">
        <v>985</v>
      </c>
    </row>
    <row r="791" spans="1:12">
      <c r="A791" s="3" t="s">
        <v>358</v>
      </c>
      <c r="B791" s="3" t="s">
        <v>447</v>
      </c>
      <c r="C791" s="3" t="s">
        <v>355</v>
      </c>
      <c r="D791" s="6">
        <v>12662.98</v>
      </c>
      <c r="E791" s="3" t="s">
        <v>947</v>
      </c>
      <c r="F791" s="3" t="s">
        <v>343</v>
      </c>
      <c r="G791" s="4" t="s">
        <v>622</v>
      </c>
      <c r="H791" s="4" t="s">
        <v>637</v>
      </c>
      <c r="I791" s="3" t="s">
        <v>948</v>
      </c>
      <c r="J791" s="3" t="s">
        <v>23</v>
      </c>
      <c r="K791" s="4" t="s">
        <v>622</v>
      </c>
      <c r="L791" s="4" t="s">
        <v>985</v>
      </c>
    </row>
    <row r="792" spans="1:12">
      <c r="A792" s="3" t="s">
        <v>358</v>
      </c>
      <c r="B792" s="3" t="s">
        <v>448</v>
      </c>
      <c r="C792" s="3" t="s">
        <v>416</v>
      </c>
      <c r="D792" s="6">
        <v>4870.8999999999996</v>
      </c>
      <c r="E792" s="3" t="s">
        <v>947</v>
      </c>
      <c r="F792" s="3" t="s">
        <v>343</v>
      </c>
      <c r="G792" s="4" t="s">
        <v>622</v>
      </c>
      <c r="H792" s="4" t="s">
        <v>637</v>
      </c>
      <c r="I792" s="3" t="s">
        <v>948</v>
      </c>
      <c r="J792" s="3" t="s">
        <v>23</v>
      </c>
      <c r="K792" s="4" t="s">
        <v>622</v>
      </c>
      <c r="L792" s="4" t="s">
        <v>985</v>
      </c>
    </row>
    <row r="793" spans="1:12">
      <c r="A793" s="21" t="s">
        <v>358</v>
      </c>
      <c r="B793" s="21" t="s">
        <v>448</v>
      </c>
      <c r="C793" s="21" t="s">
        <v>416</v>
      </c>
      <c r="D793" s="24">
        <v>4870.8999999999996</v>
      </c>
      <c r="E793" s="21" t="s">
        <v>947</v>
      </c>
      <c r="F793" s="21" t="s">
        <v>343</v>
      </c>
      <c r="G793" s="23" t="s">
        <v>622</v>
      </c>
      <c r="H793" s="23" t="s">
        <v>637</v>
      </c>
      <c r="I793" s="21" t="s">
        <v>948</v>
      </c>
      <c r="J793" s="21" t="s">
        <v>23</v>
      </c>
      <c r="K793" s="4" t="s">
        <v>622</v>
      </c>
      <c r="L793" s="4" t="s">
        <v>985</v>
      </c>
    </row>
    <row r="794" spans="1:12">
      <c r="A794" s="2" t="s">
        <v>359</v>
      </c>
      <c r="B794" s="2" t="s">
        <v>447</v>
      </c>
      <c r="C794" s="2" t="s">
        <v>355</v>
      </c>
      <c r="D794" s="13">
        <v>741.79</v>
      </c>
      <c r="E794" s="2" t="s">
        <v>947</v>
      </c>
      <c r="F794" s="2" t="s">
        <v>343</v>
      </c>
      <c r="G794" s="2" t="s">
        <v>622</v>
      </c>
      <c r="H794" s="2" t="s">
        <v>637</v>
      </c>
      <c r="I794" s="2" t="s">
        <v>948</v>
      </c>
      <c r="J794" s="2" t="s">
        <v>23</v>
      </c>
      <c r="K794" s="4" t="s">
        <v>622</v>
      </c>
      <c r="L794" s="4" t="s">
        <v>985</v>
      </c>
    </row>
    <row r="795" spans="1:12">
      <c r="A795" s="3" t="s">
        <v>359</v>
      </c>
      <c r="B795" s="3" t="s">
        <v>448</v>
      </c>
      <c r="C795" s="3" t="s">
        <v>416</v>
      </c>
      <c r="D795" s="6">
        <v>455.67</v>
      </c>
      <c r="E795" s="3" t="s">
        <v>947</v>
      </c>
      <c r="F795" s="3" t="s">
        <v>343</v>
      </c>
      <c r="G795" s="4" t="s">
        <v>622</v>
      </c>
      <c r="H795" s="4" t="s">
        <v>637</v>
      </c>
      <c r="I795" s="3" t="s">
        <v>948</v>
      </c>
      <c r="J795" s="3" t="s">
        <v>23</v>
      </c>
      <c r="K795" s="4" t="s">
        <v>622</v>
      </c>
      <c r="L795" s="4" t="s">
        <v>985</v>
      </c>
    </row>
    <row r="796" spans="1:12">
      <c r="A796" s="21" t="s">
        <v>359</v>
      </c>
      <c r="B796" s="21" t="s">
        <v>448</v>
      </c>
      <c r="C796" s="21" t="s">
        <v>416</v>
      </c>
      <c r="D796" s="24">
        <v>455.67</v>
      </c>
      <c r="E796" s="21" t="s">
        <v>947</v>
      </c>
      <c r="F796" s="21" t="s">
        <v>343</v>
      </c>
      <c r="G796" s="23" t="s">
        <v>622</v>
      </c>
      <c r="H796" s="23" t="s">
        <v>637</v>
      </c>
      <c r="I796" s="21" t="s">
        <v>948</v>
      </c>
      <c r="J796" s="21" t="s">
        <v>23</v>
      </c>
      <c r="K796" s="4" t="s">
        <v>622</v>
      </c>
      <c r="L796" s="4" t="s">
        <v>985</v>
      </c>
    </row>
    <row r="797" spans="1:12">
      <c r="A797" s="2" t="s">
        <v>25</v>
      </c>
      <c r="B797" s="2" t="s">
        <v>26</v>
      </c>
      <c r="C797" s="2" t="s">
        <v>355</v>
      </c>
      <c r="D797" s="13">
        <v>-9409263.1799999997</v>
      </c>
      <c r="E797" s="2" t="s">
        <v>949</v>
      </c>
      <c r="F797" s="2" t="s">
        <v>343</v>
      </c>
      <c r="G797" s="2" t="s">
        <v>650</v>
      </c>
      <c r="H797" s="2" t="s">
        <v>644</v>
      </c>
      <c r="I797" s="2" t="s">
        <v>950</v>
      </c>
      <c r="J797" s="2" t="s">
        <v>23</v>
      </c>
      <c r="K797" s="4" t="s">
        <v>650</v>
      </c>
      <c r="L797" s="4" t="s">
        <v>998</v>
      </c>
    </row>
    <row r="798" spans="1:12">
      <c r="A798" s="3" t="s">
        <v>356</v>
      </c>
      <c r="B798" s="3" t="s">
        <v>447</v>
      </c>
      <c r="C798" s="3" t="s">
        <v>355</v>
      </c>
      <c r="D798" s="6">
        <v>81831.88</v>
      </c>
      <c r="E798" s="3" t="s">
        <v>949</v>
      </c>
      <c r="F798" s="3" t="s">
        <v>343</v>
      </c>
      <c r="G798" s="4" t="s">
        <v>650</v>
      </c>
      <c r="H798" s="4" t="s">
        <v>644</v>
      </c>
      <c r="I798" s="3" t="s">
        <v>950</v>
      </c>
      <c r="J798" s="3" t="s">
        <v>23</v>
      </c>
      <c r="K798" s="4" t="s">
        <v>650</v>
      </c>
      <c r="L798" s="4" t="s">
        <v>998</v>
      </c>
    </row>
    <row r="799" spans="1:12">
      <c r="A799" s="2" t="s">
        <v>356</v>
      </c>
      <c r="B799" s="2" t="s">
        <v>448</v>
      </c>
      <c r="C799" s="2" t="s">
        <v>416</v>
      </c>
      <c r="D799" s="13">
        <v>37971.07</v>
      </c>
      <c r="E799" s="2" t="s">
        <v>949</v>
      </c>
      <c r="F799" s="2" t="s">
        <v>343</v>
      </c>
      <c r="G799" s="2" t="s">
        <v>650</v>
      </c>
      <c r="H799" s="2" t="s">
        <v>644</v>
      </c>
      <c r="I799" s="2" t="s">
        <v>950</v>
      </c>
      <c r="J799" s="2" t="s">
        <v>23</v>
      </c>
      <c r="K799" s="4" t="s">
        <v>650</v>
      </c>
      <c r="L799" s="4" t="s">
        <v>998</v>
      </c>
    </row>
    <row r="800" spans="1:12">
      <c r="A800" s="21" t="s">
        <v>356</v>
      </c>
      <c r="B800" s="21" t="s">
        <v>448</v>
      </c>
      <c r="C800" s="21" t="s">
        <v>416</v>
      </c>
      <c r="D800" s="24">
        <v>37971.07</v>
      </c>
      <c r="E800" s="21" t="s">
        <v>949</v>
      </c>
      <c r="F800" s="21" t="s">
        <v>343</v>
      </c>
      <c r="G800" s="23" t="s">
        <v>650</v>
      </c>
      <c r="H800" s="23" t="s">
        <v>644</v>
      </c>
      <c r="I800" s="21" t="s">
        <v>950</v>
      </c>
      <c r="J800" s="21" t="s">
        <v>23</v>
      </c>
      <c r="K800" s="4" t="s">
        <v>650</v>
      </c>
      <c r="L800" s="4" t="s">
        <v>998</v>
      </c>
    </row>
    <row r="801" spans="1:12">
      <c r="A801" s="3" t="s">
        <v>358</v>
      </c>
      <c r="B801" s="3" t="s">
        <v>447</v>
      </c>
      <c r="C801" s="3" t="s">
        <v>355</v>
      </c>
      <c r="D801" s="6">
        <v>13289.31</v>
      </c>
      <c r="E801" s="3" t="s">
        <v>949</v>
      </c>
      <c r="F801" s="3" t="s">
        <v>343</v>
      </c>
      <c r="G801" s="4" t="s">
        <v>650</v>
      </c>
      <c r="H801" s="4" t="s">
        <v>644</v>
      </c>
      <c r="I801" s="3" t="s">
        <v>950</v>
      </c>
      <c r="J801" s="3" t="s">
        <v>23</v>
      </c>
      <c r="K801" s="4" t="s">
        <v>650</v>
      </c>
      <c r="L801" s="4" t="s">
        <v>998</v>
      </c>
    </row>
    <row r="802" spans="1:12">
      <c r="A802" s="3" t="s">
        <v>358</v>
      </c>
      <c r="B802" s="3" t="s">
        <v>448</v>
      </c>
      <c r="C802" s="3" t="s">
        <v>416</v>
      </c>
      <c r="D802" s="6">
        <v>4754.83</v>
      </c>
      <c r="E802" s="3" t="s">
        <v>949</v>
      </c>
      <c r="F802" s="3" t="s">
        <v>343</v>
      </c>
      <c r="G802" s="4" t="s">
        <v>650</v>
      </c>
      <c r="H802" s="4" t="s">
        <v>644</v>
      </c>
      <c r="I802" s="3" t="s">
        <v>950</v>
      </c>
      <c r="J802" s="3" t="s">
        <v>23</v>
      </c>
      <c r="K802" s="4" t="s">
        <v>650</v>
      </c>
      <c r="L802" s="4" t="s">
        <v>998</v>
      </c>
    </row>
    <row r="803" spans="1:12">
      <c r="A803" s="21" t="s">
        <v>358</v>
      </c>
      <c r="B803" s="21" t="s">
        <v>448</v>
      </c>
      <c r="C803" s="21" t="s">
        <v>416</v>
      </c>
      <c r="D803" s="24">
        <v>4754.83</v>
      </c>
      <c r="E803" s="21" t="s">
        <v>949</v>
      </c>
      <c r="F803" s="21" t="s">
        <v>343</v>
      </c>
      <c r="G803" s="23" t="s">
        <v>650</v>
      </c>
      <c r="H803" s="23" t="s">
        <v>644</v>
      </c>
      <c r="I803" s="21" t="s">
        <v>950</v>
      </c>
      <c r="J803" s="21" t="s">
        <v>23</v>
      </c>
      <c r="K803" s="4" t="s">
        <v>650</v>
      </c>
      <c r="L803" s="4" t="s">
        <v>998</v>
      </c>
    </row>
    <row r="804" spans="1:12">
      <c r="A804" s="3" t="s">
        <v>359</v>
      </c>
      <c r="B804" s="3" t="s">
        <v>447</v>
      </c>
      <c r="C804" s="3" t="s">
        <v>355</v>
      </c>
      <c r="D804" s="6">
        <v>728.93</v>
      </c>
      <c r="E804" s="3" t="s">
        <v>949</v>
      </c>
      <c r="F804" s="3" t="s">
        <v>343</v>
      </c>
      <c r="G804" s="4" t="s">
        <v>650</v>
      </c>
      <c r="H804" s="4" t="s">
        <v>644</v>
      </c>
      <c r="I804" s="3" t="s">
        <v>950</v>
      </c>
      <c r="J804" s="3" t="s">
        <v>23</v>
      </c>
      <c r="K804" s="4" t="s">
        <v>650</v>
      </c>
      <c r="L804" s="4" t="s">
        <v>998</v>
      </c>
    </row>
    <row r="805" spans="1:12">
      <c r="A805" s="2" t="s">
        <v>359</v>
      </c>
      <c r="B805" s="2" t="s">
        <v>448</v>
      </c>
      <c r="C805" s="2" t="s">
        <v>416</v>
      </c>
      <c r="D805" s="13">
        <v>444.2</v>
      </c>
      <c r="E805" s="2" t="s">
        <v>949</v>
      </c>
      <c r="F805" s="2" t="s">
        <v>343</v>
      </c>
      <c r="G805" s="2" t="s">
        <v>650</v>
      </c>
      <c r="H805" s="2" t="s">
        <v>644</v>
      </c>
      <c r="I805" s="2" t="s">
        <v>950</v>
      </c>
      <c r="J805" s="2" t="s">
        <v>23</v>
      </c>
      <c r="K805" s="4" t="s">
        <v>650</v>
      </c>
      <c r="L805" s="4" t="s">
        <v>998</v>
      </c>
    </row>
    <row r="806" spans="1:12">
      <c r="A806" s="21" t="s">
        <v>359</v>
      </c>
      <c r="B806" s="21" t="s">
        <v>448</v>
      </c>
      <c r="C806" s="21" t="s">
        <v>416</v>
      </c>
      <c r="D806" s="24">
        <v>444.2</v>
      </c>
      <c r="E806" s="21" t="s">
        <v>949</v>
      </c>
      <c r="F806" s="21" t="s">
        <v>343</v>
      </c>
      <c r="G806" s="23" t="s">
        <v>650</v>
      </c>
      <c r="H806" s="23" t="s">
        <v>644</v>
      </c>
      <c r="I806" s="21" t="s">
        <v>950</v>
      </c>
      <c r="J806" s="21" t="s">
        <v>23</v>
      </c>
      <c r="K806" s="4" t="s">
        <v>650</v>
      </c>
      <c r="L806" s="4" t="s">
        <v>998</v>
      </c>
    </row>
    <row r="807" spans="1:12">
      <c r="A807" s="3" t="s">
        <v>25</v>
      </c>
      <c r="B807" s="3" t="s">
        <v>26</v>
      </c>
      <c r="C807" s="3" t="s">
        <v>355</v>
      </c>
      <c r="D807" s="6">
        <v>-9728574.8900000006</v>
      </c>
      <c r="E807" s="3" t="s">
        <v>951</v>
      </c>
      <c r="F807" s="3" t="s">
        <v>343</v>
      </c>
      <c r="G807" s="4" t="s">
        <v>664</v>
      </c>
      <c r="H807" s="4" t="s">
        <v>669</v>
      </c>
      <c r="I807" s="3" t="s">
        <v>952</v>
      </c>
      <c r="J807" s="3" t="s">
        <v>23</v>
      </c>
      <c r="K807" s="4" t="s">
        <v>664</v>
      </c>
      <c r="L807" s="4" t="s">
        <v>675</v>
      </c>
    </row>
    <row r="808" spans="1:12">
      <c r="A808" s="3" t="s">
        <v>356</v>
      </c>
      <c r="B808" s="3" t="s">
        <v>447</v>
      </c>
      <c r="C808" s="3" t="s">
        <v>355</v>
      </c>
      <c r="D808" s="6">
        <v>93338.36</v>
      </c>
      <c r="E808" s="3" t="s">
        <v>951</v>
      </c>
      <c r="F808" s="3" t="s">
        <v>343</v>
      </c>
      <c r="G808" s="4" t="s">
        <v>664</v>
      </c>
      <c r="H808" s="4" t="s">
        <v>669</v>
      </c>
      <c r="I808" s="3" t="s">
        <v>952</v>
      </c>
      <c r="J808" s="3" t="s">
        <v>23</v>
      </c>
      <c r="K808" s="4" t="s">
        <v>664</v>
      </c>
      <c r="L808" s="4" t="s">
        <v>675</v>
      </c>
    </row>
    <row r="809" spans="1:12">
      <c r="A809" s="2" t="s">
        <v>356</v>
      </c>
      <c r="B809" s="2" t="s">
        <v>448</v>
      </c>
      <c r="C809" s="2" t="s">
        <v>416</v>
      </c>
      <c r="D809" s="13">
        <v>42627.6</v>
      </c>
      <c r="E809" s="2" t="s">
        <v>951</v>
      </c>
      <c r="F809" s="2" t="s">
        <v>343</v>
      </c>
      <c r="G809" s="2" t="s">
        <v>664</v>
      </c>
      <c r="H809" s="2" t="s">
        <v>669</v>
      </c>
      <c r="I809" s="2" t="s">
        <v>952</v>
      </c>
      <c r="J809" s="2" t="s">
        <v>23</v>
      </c>
      <c r="K809" s="4" t="s">
        <v>664</v>
      </c>
      <c r="L809" s="4" t="s">
        <v>675</v>
      </c>
    </row>
    <row r="810" spans="1:12">
      <c r="A810" s="21" t="s">
        <v>356</v>
      </c>
      <c r="B810" s="21" t="s">
        <v>448</v>
      </c>
      <c r="C810" s="21" t="s">
        <v>416</v>
      </c>
      <c r="D810" s="24">
        <v>42627.6</v>
      </c>
      <c r="E810" s="21" t="s">
        <v>951</v>
      </c>
      <c r="F810" s="21" t="s">
        <v>343</v>
      </c>
      <c r="G810" s="23" t="s">
        <v>664</v>
      </c>
      <c r="H810" s="23" t="s">
        <v>669</v>
      </c>
      <c r="I810" s="21" t="s">
        <v>952</v>
      </c>
      <c r="J810" s="21" t="s">
        <v>23</v>
      </c>
      <c r="K810" s="4" t="s">
        <v>664</v>
      </c>
      <c r="L810" s="4" t="s">
        <v>675</v>
      </c>
    </row>
    <row r="811" spans="1:12">
      <c r="A811" s="3" t="s">
        <v>358</v>
      </c>
      <c r="B811" s="3" t="s">
        <v>447</v>
      </c>
      <c r="C811" s="3" t="s">
        <v>355</v>
      </c>
      <c r="D811" s="6">
        <v>16412.07</v>
      </c>
      <c r="E811" s="3" t="s">
        <v>951</v>
      </c>
      <c r="F811" s="3" t="s">
        <v>343</v>
      </c>
      <c r="G811" s="4" t="s">
        <v>664</v>
      </c>
      <c r="H811" s="4" t="s">
        <v>669</v>
      </c>
      <c r="I811" s="3" t="s">
        <v>952</v>
      </c>
      <c r="J811" s="3" t="s">
        <v>23</v>
      </c>
      <c r="K811" s="4" t="s">
        <v>664</v>
      </c>
      <c r="L811" s="4" t="s">
        <v>675</v>
      </c>
    </row>
    <row r="812" spans="1:12">
      <c r="A812" s="3" t="s">
        <v>358</v>
      </c>
      <c r="B812" s="3" t="s">
        <v>448</v>
      </c>
      <c r="C812" s="3" t="s">
        <v>416</v>
      </c>
      <c r="D812" s="6">
        <v>6264.29</v>
      </c>
      <c r="E812" s="3" t="s">
        <v>951</v>
      </c>
      <c r="F812" s="3" t="s">
        <v>343</v>
      </c>
      <c r="G812" s="4" t="s">
        <v>664</v>
      </c>
      <c r="H812" s="4" t="s">
        <v>669</v>
      </c>
      <c r="I812" s="3" t="s">
        <v>952</v>
      </c>
      <c r="J812" s="3" t="s">
        <v>23</v>
      </c>
      <c r="K812" s="4" t="s">
        <v>664</v>
      </c>
      <c r="L812" s="4" t="s">
        <v>675</v>
      </c>
    </row>
    <row r="813" spans="1:12">
      <c r="A813" s="21" t="s">
        <v>358</v>
      </c>
      <c r="B813" s="21" t="s">
        <v>448</v>
      </c>
      <c r="C813" s="21" t="s">
        <v>416</v>
      </c>
      <c r="D813" s="24">
        <v>6264.29</v>
      </c>
      <c r="E813" s="21" t="s">
        <v>951</v>
      </c>
      <c r="F813" s="21" t="s">
        <v>343</v>
      </c>
      <c r="G813" s="23" t="s">
        <v>664</v>
      </c>
      <c r="H813" s="23" t="s">
        <v>669</v>
      </c>
      <c r="I813" s="21" t="s">
        <v>952</v>
      </c>
      <c r="J813" s="21" t="s">
        <v>23</v>
      </c>
      <c r="K813" s="4" t="s">
        <v>664</v>
      </c>
      <c r="L813" s="4" t="s">
        <v>675</v>
      </c>
    </row>
    <row r="814" spans="1:12">
      <c r="A814" s="2" t="s">
        <v>359</v>
      </c>
      <c r="B814" s="2" t="s">
        <v>447</v>
      </c>
      <c r="C814" s="2" t="s">
        <v>355</v>
      </c>
      <c r="D814" s="13">
        <v>867.38</v>
      </c>
      <c r="E814" s="2" t="s">
        <v>951</v>
      </c>
      <c r="F814" s="2" t="s">
        <v>343</v>
      </c>
      <c r="G814" s="2" t="s">
        <v>664</v>
      </c>
      <c r="H814" s="2" t="s">
        <v>669</v>
      </c>
      <c r="I814" s="2" t="s">
        <v>952</v>
      </c>
      <c r="J814" s="2" t="s">
        <v>23</v>
      </c>
      <c r="K814" s="4" t="s">
        <v>664</v>
      </c>
      <c r="L814" s="4" t="s">
        <v>675</v>
      </c>
    </row>
    <row r="815" spans="1:12">
      <c r="A815" s="3" t="s">
        <v>359</v>
      </c>
      <c r="B815" s="3" t="s">
        <v>448</v>
      </c>
      <c r="C815" s="3" t="s">
        <v>416</v>
      </c>
      <c r="D815" s="6">
        <v>501.94</v>
      </c>
      <c r="E815" s="3" t="s">
        <v>951</v>
      </c>
      <c r="F815" s="3" t="s">
        <v>343</v>
      </c>
      <c r="G815" s="4" t="s">
        <v>664</v>
      </c>
      <c r="H815" s="4" t="s">
        <v>669</v>
      </c>
      <c r="I815" s="3" t="s">
        <v>952</v>
      </c>
      <c r="J815" s="3" t="s">
        <v>23</v>
      </c>
      <c r="K815" s="4" t="s">
        <v>664</v>
      </c>
      <c r="L815" s="4" t="s">
        <v>675</v>
      </c>
    </row>
    <row r="816" spans="1:12">
      <c r="A816" s="21" t="s">
        <v>359</v>
      </c>
      <c r="B816" s="21" t="s">
        <v>448</v>
      </c>
      <c r="C816" s="21" t="s">
        <v>416</v>
      </c>
      <c r="D816" s="24">
        <v>501.94</v>
      </c>
      <c r="E816" s="21" t="s">
        <v>951</v>
      </c>
      <c r="F816" s="21" t="s">
        <v>343</v>
      </c>
      <c r="G816" s="23" t="s">
        <v>664</v>
      </c>
      <c r="H816" s="23" t="s">
        <v>669</v>
      </c>
      <c r="I816" s="21" t="s">
        <v>952</v>
      </c>
      <c r="J816" s="21" t="s">
        <v>23</v>
      </c>
      <c r="K816" s="4" t="s">
        <v>664</v>
      </c>
      <c r="L816" s="4" t="s">
        <v>675</v>
      </c>
    </row>
    <row r="817" spans="1:12">
      <c r="A817" s="3" t="s">
        <v>25</v>
      </c>
      <c r="B817" s="3" t="s">
        <v>26</v>
      </c>
      <c r="C817" s="3" t="s">
        <v>355</v>
      </c>
      <c r="D817" s="6">
        <v>-8983961.4000000004</v>
      </c>
      <c r="E817" s="3" t="s">
        <v>953</v>
      </c>
      <c r="F817" s="3" t="s">
        <v>343</v>
      </c>
      <c r="G817" s="4" t="s">
        <v>699</v>
      </c>
      <c r="H817" s="4" t="s">
        <v>699</v>
      </c>
      <c r="I817" s="3" t="s">
        <v>954</v>
      </c>
      <c r="J817" s="3" t="s">
        <v>23</v>
      </c>
      <c r="K817" s="4" t="s">
        <v>692</v>
      </c>
      <c r="L817" s="4" t="s">
        <v>978</v>
      </c>
    </row>
    <row r="818" spans="1:12">
      <c r="A818" s="3" t="s">
        <v>356</v>
      </c>
      <c r="B818" s="3" t="s">
        <v>447</v>
      </c>
      <c r="C818" s="3" t="s">
        <v>355</v>
      </c>
      <c r="D818" s="6">
        <v>83583.990000000005</v>
      </c>
      <c r="E818" s="3" t="s">
        <v>953</v>
      </c>
      <c r="F818" s="3" t="s">
        <v>343</v>
      </c>
      <c r="G818" s="4" t="s">
        <v>699</v>
      </c>
      <c r="H818" s="4" t="s">
        <v>699</v>
      </c>
      <c r="I818" s="3" t="s">
        <v>954</v>
      </c>
      <c r="J818" s="3" t="s">
        <v>23</v>
      </c>
      <c r="K818" s="4" t="s">
        <v>692</v>
      </c>
      <c r="L818" s="4" t="s">
        <v>978</v>
      </c>
    </row>
    <row r="819" spans="1:12">
      <c r="A819" s="2" t="s">
        <v>356</v>
      </c>
      <c r="B819" s="2" t="s">
        <v>448</v>
      </c>
      <c r="C819" s="2" t="s">
        <v>416</v>
      </c>
      <c r="D819" s="13">
        <v>38860.71</v>
      </c>
      <c r="E819" s="2" t="s">
        <v>953</v>
      </c>
      <c r="F819" s="2" t="s">
        <v>343</v>
      </c>
      <c r="G819" s="2" t="s">
        <v>699</v>
      </c>
      <c r="H819" s="2" t="s">
        <v>699</v>
      </c>
      <c r="I819" s="2" t="s">
        <v>954</v>
      </c>
      <c r="J819" s="2" t="s">
        <v>23</v>
      </c>
      <c r="K819" s="4" t="s">
        <v>692</v>
      </c>
      <c r="L819" s="4" t="s">
        <v>978</v>
      </c>
    </row>
    <row r="820" spans="1:12">
      <c r="A820" s="21" t="s">
        <v>356</v>
      </c>
      <c r="B820" s="21" t="s">
        <v>448</v>
      </c>
      <c r="C820" s="21" t="s">
        <v>416</v>
      </c>
      <c r="D820" s="24">
        <v>38860.71</v>
      </c>
      <c r="E820" s="21" t="s">
        <v>953</v>
      </c>
      <c r="F820" s="21" t="s">
        <v>343</v>
      </c>
      <c r="G820" s="23" t="s">
        <v>699</v>
      </c>
      <c r="H820" s="23" t="s">
        <v>699</v>
      </c>
      <c r="I820" s="21" t="s">
        <v>954</v>
      </c>
      <c r="J820" s="21" t="s">
        <v>23</v>
      </c>
      <c r="K820" s="4" t="s">
        <v>692</v>
      </c>
      <c r="L820" s="4" t="s">
        <v>978</v>
      </c>
    </row>
    <row r="821" spans="1:12">
      <c r="A821" s="3" t="s">
        <v>358</v>
      </c>
      <c r="B821" s="3" t="s">
        <v>447</v>
      </c>
      <c r="C821" s="3" t="s">
        <v>355</v>
      </c>
      <c r="D821" s="6">
        <v>12764.17</v>
      </c>
      <c r="E821" s="3" t="s">
        <v>953</v>
      </c>
      <c r="F821" s="3" t="s">
        <v>343</v>
      </c>
      <c r="G821" s="4" t="s">
        <v>699</v>
      </c>
      <c r="H821" s="4" t="s">
        <v>699</v>
      </c>
      <c r="I821" s="3" t="s">
        <v>954</v>
      </c>
      <c r="J821" s="3" t="s">
        <v>23</v>
      </c>
      <c r="K821" s="4" t="s">
        <v>692</v>
      </c>
      <c r="L821" s="4" t="s">
        <v>978</v>
      </c>
    </row>
    <row r="822" spans="1:12">
      <c r="A822" s="3" t="s">
        <v>358</v>
      </c>
      <c r="B822" s="3" t="s">
        <v>448</v>
      </c>
      <c r="C822" s="3" t="s">
        <v>416</v>
      </c>
      <c r="D822" s="6">
        <v>4389.16</v>
      </c>
      <c r="E822" s="3" t="s">
        <v>953</v>
      </c>
      <c r="F822" s="3" t="s">
        <v>343</v>
      </c>
      <c r="G822" s="4" t="s">
        <v>699</v>
      </c>
      <c r="H822" s="4" t="s">
        <v>699</v>
      </c>
      <c r="I822" s="3" t="s">
        <v>954</v>
      </c>
      <c r="J822" s="3" t="s">
        <v>23</v>
      </c>
      <c r="K822" s="4" t="s">
        <v>692</v>
      </c>
      <c r="L822" s="4" t="s">
        <v>978</v>
      </c>
    </row>
    <row r="823" spans="1:12">
      <c r="A823" s="21" t="s">
        <v>358</v>
      </c>
      <c r="B823" s="21" t="s">
        <v>448</v>
      </c>
      <c r="C823" s="21" t="s">
        <v>416</v>
      </c>
      <c r="D823" s="24">
        <v>4389.16</v>
      </c>
      <c r="E823" s="21" t="s">
        <v>953</v>
      </c>
      <c r="F823" s="21" t="s">
        <v>343</v>
      </c>
      <c r="G823" s="23" t="s">
        <v>699</v>
      </c>
      <c r="H823" s="23" t="s">
        <v>699</v>
      </c>
      <c r="I823" s="21" t="s">
        <v>954</v>
      </c>
      <c r="J823" s="21" t="s">
        <v>23</v>
      </c>
      <c r="K823" s="4" t="s">
        <v>692</v>
      </c>
      <c r="L823" s="4" t="s">
        <v>978</v>
      </c>
    </row>
    <row r="824" spans="1:12">
      <c r="A824" s="2" t="s">
        <v>359</v>
      </c>
      <c r="B824" s="2" t="s">
        <v>447</v>
      </c>
      <c r="C824" s="2" t="s">
        <v>355</v>
      </c>
      <c r="D824" s="13">
        <v>825.07</v>
      </c>
      <c r="E824" s="2" t="s">
        <v>953</v>
      </c>
      <c r="F824" s="2" t="s">
        <v>343</v>
      </c>
      <c r="G824" s="2" t="s">
        <v>699</v>
      </c>
      <c r="H824" s="2" t="s">
        <v>699</v>
      </c>
      <c r="I824" s="2" t="s">
        <v>954</v>
      </c>
      <c r="J824" s="2" t="s">
        <v>23</v>
      </c>
      <c r="K824" s="4" t="s">
        <v>692</v>
      </c>
      <c r="L824" s="4" t="s">
        <v>978</v>
      </c>
    </row>
    <row r="825" spans="1:12">
      <c r="A825" s="3" t="s">
        <v>359</v>
      </c>
      <c r="B825" s="3" t="s">
        <v>448</v>
      </c>
      <c r="C825" s="3" t="s">
        <v>416</v>
      </c>
      <c r="D825" s="6">
        <v>486.32</v>
      </c>
      <c r="E825" s="3" t="s">
        <v>953</v>
      </c>
      <c r="F825" s="3" t="s">
        <v>343</v>
      </c>
      <c r="G825" s="4" t="s">
        <v>699</v>
      </c>
      <c r="H825" s="4" t="s">
        <v>699</v>
      </c>
      <c r="I825" s="3" t="s">
        <v>954</v>
      </c>
      <c r="J825" s="3" t="s">
        <v>23</v>
      </c>
      <c r="K825" s="4" t="s">
        <v>692</v>
      </c>
      <c r="L825" s="4" t="s">
        <v>978</v>
      </c>
    </row>
    <row r="826" spans="1:12">
      <c r="A826" s="21" t="s">
        <v>359</v>
      </c>
      <c r="B826" s="21" t="s">
        <v>448</v>
      </c>
      <c r="C826" s="21" t="s">
        <v>416</v>
      </c>
      <c r="D826" s="24">
        <v>486.32</v>
      </c>
      <c r="E826" s="21" t="s">
        <v>953</v>
      </c>
      <c r="F826" s="21" t="s">
        <v>343</v>
      </c>
      <c r="G826" s="23" t="s">
        <v>699</v>
      </c>
      <c r="H826" s="23" t="s">
        <v>699</v>
      </c>
      <c r="I826" s="21" t="s">
        <v>954</v>
      </c>
      <c r="J826" s="21" t="s">
        <v>23</v>
      </c>
      <c r="K826" s="4" t="s">
        <v>692</v>
      </c>
      <c r="L826" s="4" t="s">
        <v>978</v>
      </c>
    </row>
    <row r="827" spans="1:12">
      <c r="A827" s="3" t="s">
        <v>25</v>
      </c>
      <c r="B827" s="3" t="s">
        <v>26</v>
      </c>
      <c r="C827" s="3" t="s">
        <v>355</v>
      </c>
      <c r="D827" s="6">
        <v>-10310971.33</v>
      </c>
      <c r="E827" s="3" t="s">
        <v>955</v>
      </c>
      <c r="F827" s="3" t="s">
        <v>343</v>
      </c>
      <c r="G827" s="4" t="s">
        <v>724</v>
      </c>
      <c r="H827" s="4" t="s">
        <v>724</v>
      </c>
      <c r="I827" s="3" t="s">
        <v>956</v>
      </c>
      <c r="J827" s="3" t="s">
        <v>23</v>
      </c>
      <c r="K827" s="4" t="s">
        <v>999</v>
      </c>
      <c r="L827" s="4" t="s">
        <v>927</v>
      </c>
    </row>
    <row r="828" spans="1:12">
      <c r="A828" s="3" t="s">
        <v>356</v>
      </c>
      <c r="B828" s="3" t="s">
        <v>447</v>
      </c>
      <c r="C828" s="3" t="s">
        <v>355</v>
      </c>
      <c r="D828" s="6">
        <v>102628.83</v>
      </c>
      <c r="E828" s="3" t="s">
        <v>955</v>
      </c>
      <c r="F828" s="3" t="s">
        <v>343</v>
      </c>
      <c r="G828" s="4" t="s">
        <v>724</v>
      </c>
      <c r="H828" s="4" t="s">
        <v>724</v>
      </c>
      <c r="I828" s="3" t="s">
        <v>956</v>
      </c>
      <c r="J828" s="3" t="s">
        <v>23</v>
      </c>
      <c r="K828" s="4" t="s">
        <v>999</v>
      </c>
      <c r="L828" s="4" t="s">
        <v>927</v>
      </c>
    </row>
    <row r="829" spans="1:12">
      <c r="A829" s="3" t="s">
        <v>356</v>
      </c>
      <c r="B829" s="3" t="s">
        <v>448</v>
      </c>
      <c r="C829" s="3" t="s">
        <v>416</v>
      </c>
      <c r="D829" s="6">
        <v>44953.120000000003</v>
      </c>
      <c r="E829" s="3" t="s">
        <v>955</v>
      </c>
      <c r="F829" s="3" t="s">
        <v>343</v>
      </c>
      <c r="G829" s="4" t="s">
        <v>724</v>
      </c>
      <c r="H829" s="4" t="s">
        <v>724</v>
      </c>
      <c r="I829" s="3" t="s">
        <v>956</v>
      </c>
      <c r="J829" s="3" t="s">
        <v>23</v>
      </c>
      <c r="K829" s="4" t="s">
        <v>999</v>
      </c>
      <c r="L829" s="4" t="s">
        <v>927</v>
      </c>
    </row>
    <row r="830" spans="1:12">
      <c r="A830" s="21" t="s">
        <v>356</v>
      </c>
      <c r="B830" s="21" t="s">
        <v>448</v>
      </c>
      <c r="C830" s="21" t="s">
        <v>416</v>
      </c>
      <c r="D830" s="24">
        <v>44953.120000000003</v>
      </c>
      <c r="E830" s="21" t="s">
        <v>955</v>
      </c>
      <c r="F830" s="21" t="s">
        <v>343</v>
      </c>
      <c r="G830" s="23" t="s">
        <v>724</v>
      </c>
      <c r="H830" s="23" t="s">
        <v>724</v>
      </c>
      <c r="I830" s="21" t="s">
        <v>956</v>
      </c>
      <c r="J830" s="21" t="s">
        <v>23</v>
      </c>
      <c r="K830" s="4" t="s">
        <v>999</v>
      </c>
      <c r="L830" s="4" t="s">
        <v>927</v>
      </c>
    </row>
    <row r="831" spans="1:12">
      <c r="A831" s="3" t="s">
        <v>358</v>
      </c>
      <c r="B831" s="3" t="s">
        <v>447</v>
      </c>
      <c r="C831" s="3" t="s">
        <v>355</v>
      </c>
      <c r="D831" s="6">
        <v>13314.93</v>
      </c>
      <c r="E831" s="3" t="s">
        <v>955</v>
      </c>
      <c r="F831" s="3" t="s">
        <v>343</v>
      </c>
      <c r="G831" s="4" t="s">
        <v>724</v>
      </c>
      <c r="H831" s="4" t="s">
        <v>724</v>
      </c>
      <c r="I831" s="3" t="s">
        <v>956</v>
      </c>
      <c r="J831" s="3" t="s">
        <v>23</v>
      </c>
      <c r="K831" s="4" t="s">
        <v>999</v>
      </c>
      <c r="L831" s="4" t="s">
        <v>927</v>
      </c>
    </row>
    <row r="832" spans="1:12">
      <c r="A832" s="2" t="s">
        <v>358</v>
      </c>
      <c r="B832" s="2" t="s">
        <v>448</v>
      </c>
      <c r="C832" s="2" t="s">
        <v>416</v>
      </c>
      <c r="D832" s="13">
        <v>4707.38</v>
      </c>
      <c r="E832" s="2" t="s">
        <v>955</v>
      </c>
      <c r="F832" s="2" t="s">
        <v>343</v>
      </c>
      <c r="G832" s="2" t="s">
        <v>724</v>
      </c>
      <c r="H832" s="2" t="s">
        <v>724</v>
      </c>
      <c r="I832" s="2" t="s">
        <v>956</v>
      </c>
      <c r="J832" s="2" t="s">
        <v>23</v>
      </c>
      <c r="K832" s="4" t="s">
        <v>999</v>
      </c>
      <c r="L832" s="4" t="s">
        <v>927</v>
      </c>
    </row>
    <row r="833" spans="1:12">
      <c r="A833" s="21" t="s">
        <v>358</v>
      </c>
      <c r="B833" s="21" t="s">
        <v>448</v>
      </c>
      <c r="C833" s="21" t="s">
        <v>416</v>
      </c>
      <c r="D833" s="24">
        <v>4707.38</v>
      </c>
      <c r="E833" s="21" t="s">
        <v>955</v>
      </c>
      <c r="F833" s="21" t="s">
        <v>343</v>
      </c>
      <c r="G833" s="23" t="s">
        <v>724</v>
      </c>
      <c r="H833" s="23" t="s">
        <v>724</v>
      </c>
      <c r="I833" s="21" t="s">
        <v>956</v>
      </c>
      <c r="J833" s="21" t="s">
        <v>23</v>
      </c>
      <c r="K833" s="4" t="s">
        <v>999</v>
      </c>
      <c r="L833" s="4" t="s">
        <v>927</v>
      </c>
    </row>
    <row r="834" spans="1:12">
      <c r="A834" s="2" t="s">
        <v>359</v>
      </c>
      <c r="B834" s="2" t="s">
        <v>447</v>
      </c>
      <c r="C834" s="2" t="s">
        <v>355</v>
      </c>
      <c r="D834" s="13">
        <v>712.64</v>
      </c>
      <c r="E834" s="2" t="s">
        <v>955</v>
      </c>
      <c r="F834" s="2" t="s">
        <v>343</v>
      </c>
      <c r="G834" s="2" t="s">
        <v>724</v>
      </c>
      <c r="H834" s="2" t="s">
        <v>724</v>
      </c>
      <c r="I834" s="2" t="s">
        <v>956</v>
      </c>
      <c r="J834" s="2" t="s">
        <v>23</v>
      </c>
      <c r="K834" s="4" t="s">
        <v>999</v>
      </c>
      <c r="L834" s="4" t="s">
        <v>927</v>
      </c>
    </row>
    <row r="835" spans="1:12">
      <c r="A835" s="3" t="s">
        <v>359</v>
      </c>
      <c r="B835" s="3" t="s">
        <v>448</v>
      </c>
      <c r="C835" s="3" t="s">
        <v>416</v>
      </c>
      <c r="D835" s="6">
        <v>432.31</v>
      </c>
      <c r="E835" s="3" t="s">
        <v>955</v>
      </c>
      <c r="F835" s="3" t="s">
        <v>343</v>
      </c>
      <c r="G835" s="4" t="s">
        <v>724</v>
      </c>
      <c r="H835" s="4" t="s">
        <v>724</v>
      </c>
      <c r="I835" s="3" t="s">
        <v>956</v>
      </c>
      <c r="J835" s="3" t="s">
        <v>23</v>
      </c>
      <c r="K835" s="4" t="s">
        <v>999</v>
      </c>
      <c r="L835" s="4" t="s">
        <v>927</v>
      </c>
    </row>
    <row r="836" spans="1:12">
      <c r="A836" s="21" t="s">
        <v>359</v>
      </c>
      <c r="B836" s="21" t="s">
        <v>448</v>
      </c>
      <c r="C836" s="21" t="s">
        <v>416</v>
      </c>
      <c r="D836" s="24">
        <v>432.31</v>
      </c>
      <c r="E836" s="21" t="s">
        <v>955</v>
      </c>
      <c r="F836" s="21" t="s">
        <v>343</v>
      </c>
      <c r="G836" s="23" t="s">
        <v>724</v>
      </c>
      <c r="H836" s="23" t="s">
        <v>724</v>
      </c>
      <c r="I836" s="21" t="s">
        <v>956</v>
      </c>
      <c r="J836" s="21" t="s">
        <v>23</v>
      </c>
      <c r="K836" s="4" t="s">
        <v>999</v>
      </c>
      <c r="L836" s="4" t="s">
        <v>927</v>
      </c>
    </row>
    <row r="837" spans="1:12">
      <c r="A837" s="3" t="s">
        <v>25</v>
      </c>
      <c r="B837" s="3" t="s">
        <v>26</v>
      </c>
      <c r="C837" s="3" t="s">
        <v>355</v>
      </c>
      <c r="D837" s="6">
        <v>-10791821.48</v>
      </c>
      <c r="E837" s="3" t="s">
        <v>957</v>
      </c>
      <c r="F837" s="3" t="s">
        <v>343</v>
      </c>
      <c r="G837" s="4" t="s">
        <v>741</v>
      </c>
      <c r="H837" s="4" t="s">
        <v>741</v>
      </c>
      <c r="I837" s="3" t="s">
        <v>958</v>
      </c>
      <c r="J837" s="3" t="s">
        <v>23</v>
      </c>
      <c r="K837" s="4" t="s">
        <v>1000</v>
      </c>
      <c r="L837" s="4" t="s">
        <v>1001</v>
      </c>
    </row>
    <row r="838" spans="1:12">
      <c r="A838" s="2" t="s">
        <v>356</v>
      </c>
      <c r="B838" s="2" t="s">
        <v>447</v>
      </c>
      <c r="C838" s="2" t="s">
        <v>355</v>
      </c>
      <c r="D838" s="13">
        <v>125907.93</v>
      </c>
      <c r="E838" s="2" t="s">
        <v>957</v>
      </c>
      <c r="F838" s="2" t="s">
        <v>343</v>
      </c>
      <c r="G838" s="2" t="s">
        <v>741</v>
      </c>
      <c r="H838" s="2" t="s">
        <v>741</v>
      </c>
      <c r="I838" s="2" t="s">
        <v>958</v>
      </c>
      <c r="J838" s="2" t="s">
        <v>23</v>
      </c>
      <c r="K838" s="4" t="s">
        <v>1000</v>
      </c>
      <c r="L838" s="4" t="s">
        <v>1001</v>
      </c>
    </row>
    <row r="839" spans="1:12">
      <c r="A839" s="3" t="s">
        <v>356</v>
      </c>
      <c r="B839" s="3" t="s">
        <v>448</v>
      </c>
      <c r="C839" s="3" t="s">
        <v>416</v>
      </c>
      <c r="D839" s="6">
        <v>55514.83</v>
      </c>
      <c r="E839" s="3" t="s">
        <v>957</v>
      </c>
      <c r="F839" s="3" t="s">
        <v>343</v>
      </c>
      <c r="G839" s="4" t="s">
        <v>741</v>
      </c>
      <c r="H839" s="4" t="s">
        <v>741</v>
      </c>
      <c r="I839" s="3" t="s">
        <v>958</v>
      </c>
      <c r="J839" s="3" t="s">
        <v>23</v>
      </c>
      <c r="K839" s="4" t="s">
        <v>1000</v>
      </c>
      <c r="L839" s="4" t="s">
        <v>1001</v>
      </c>
    </row>
    <row r="840" spans="1:12">
      <c r="A840" s="21" t="s">
        <v>356</v>
      </c>
      <c r="B840" s="21" t="s">
        <v>448</v>
      </c>
      <c r="C840" s="21" t="s">
        <v>416</v>
      </c>
      <c r="D840" s="24">
        <v>55514.83</v>
      </c>
      <c r="E840" s="21" t="s">
        <v>957</v>
      </c>
      <c r="F840" s="21" t="s">
        <v>343</v>
      </c>
      <c r="G840" s="23" t="s">
        <v>741</v>
      </c>
      <c r="H840" s="23" t="s">
        <v>741</v>
      </c>
      <c r="I840" s="21" t="s">
        <v>958</v>
      </c>
      <c r="J840" s="21" t="s">
        <v>23</v>
      </c>
      <c r="K840" s="4" t="s">
        <v>1000</v>
      </c>
      <c r="L840" s="4" t="s">
        <v>1001</v>
      </c>
    </row>
    <row r="841" spans="1:12">
      <c r="A841" s="3" t="s">
        <v>358</v>
      </c>
      <c r="B841" s="3" t="s">
        <v>447</v>
      </c>
      <c r="C841" s="3" t="s">
        <v>355</v>
      </c>
      <c r="D841" s="6">
        <v>11544.98</v>
      </c>
      <c r="E841" s="3" t="s">
        <v>957</v>
      </c>
      <c r="F841" s="3" t="s">
        <v>343</v>
      </c>
      <c r="G841" s="4" t="s">
        <v>741</v>
      </c>
      <c r="H841" s="4" t="s">
        <v>741</v>
      </c>
      <c r="I841" s="3" t="s">
        <v>958</v>
      </c>
      <c r="J841" s="3" t="s">
        <v>23</v>
      </c>
      <c r="K841" s="4" t="s">
        <v>1000</v>
      </c>
      <c r="L841" s="4" t="s">
        <v>1001</v>
      </c>
    </row>
    <row r="842" spans="1:12">
      <c r="A842" s="2" t="s">
        <v>358</v>
      </c>
      <c r="B842" s="2" t="s">
        <v>448</v>
      </c>
      <c r="C842" s="2" t="s">
        <v>416</v>
      </c>
      <c r="D842" s="13">
        <v>3985.75</v>
      </c>
      <c r="E842" s="2" t="s">
        <v>957</v>
      </c>
      <c r="F842" s="2" t="s">
        <v>343</v>
      </c>
      <c r="G842" s="2" t="s">
        <v>741</v>
      </c>
      <c r="H842" s="2" t="s">
        <v>741</v>
      </c>
      <c r="I842" s="2" t="s">
        <v>958</v>
      </c>
      <c r="J842" s="2" t="s">
        <v>23</v>
      </c>
      <c r="K842" s="4" t="s">
        <v>1000</v>
      </c>
      <c r="L842" s="4" t="s">
        <v>1001</v>
      </c>
    </row>
    <row r="843" spans="1:12">
      <c r="A843" s="21" t="s">
        <v>358</v>
      </c>
      <c r="B843" s="21" t="s">
        <v>448</v>
      </c>
      <c r="C843" s="21" t="s">
        <v>416</v>
      </c>
      <c r="D843" s="24">
        <v>3985.75</v>
      </c>
      <c r="E843" s="21" t="s">
        <v>957</v>
      </c>
      <c r="F843" s="21" t="s">
        <v>343</v>
      </c>
      <c r="G843" s="23" t="s">
        <v>741</v>
      </c>
      <c r="H843" s="23" t="s">
        <v>741</v>
      </c>
      <c r="I843" s="21" t="s">
        <v>958</v>
      </c>
      <c r="J843" s="21" t="s">
        <v>23</v>
      </c>
      <c r="K843" s="4" t="s">
        <v>1000</v>
      </c>
      <c r="L843" s="4" t="s">
        <v>1001</v>
      </c>
    </row>
    <row r="844" spans="1:12">
      <c r="A844" s="3" t="s">
        <v>359</v>
      </c>
      <c r="B844" s="3" t="s">
        <v>447</v>
      </c>
      <c r="C844" s="3" t="s">
        <v>355</v>
      </c>
      <c r="D844" s="6">
        <v>772.76</v>
      </c>
      <c r="E844" s="3" t="s">
        <v>957</v>
      </c>
      <c r="F844" s="3" t="s">
        <v>343</v>
      </c>
      <c r="G844" s="4" t="s">
        <v>741</v>
      </c>
      <c r="H844" s="4" t="s">
        <v>741</v>
      </c>
      <c r="I844" s="3" t="s">
        <v>958</v>
      </c>
      <c r="J844" s="3" t="s">
        <v>23</v>
      </c>
      <c r="K844" s="4" t="s">
        <v>1000</v>
      </c>
      <c r="L844" s="4" t="s">
        <v>1001</v>
      </c>
    </row>
    <row r="845" spans="1:12">
      <c r="A845" s="3" t="s">
        <v>359</v>
      </c>
      <c r="B845" s="3" t="s">
        <v>448</v>
      </c>
      <c r="C845" s="3" t="s">
        <v>416</v>
      </c>
      <c r="D845" s="6">
        <v>474.54</v>
      </c>
      <c r="E845" s="3" t="s">
        <v>957</v>
      </c>
      <c r="F845" s="3" t="s">
        <v>343</v>
      </c>
      <c r="G845" s="4" t="s">
        <v>741</v>
      </c>
      <c r="H845" s="4" t="s">
        <v>741</v>
      </c>
      <c r="I845" s="3" t="s">
        <v>958</v>
      </c>
      <c r="J845" s="3" t="s">
        <v>23</v>
      </c>
      <c r="K845" s="4" t="s">
        <v>1000</v>
      </c>
      <c r="L845" s="4" t="s">
        <v>1001</v>
      </c>
    </row>
    <row r="846" spans="1:12">
      <c r="A846" s="21" t="s">
        <v>359</v>
      </c>
      <c r="B846" s="21" t="s">
        <v>448</v>
      </c>
      <c r="C846" s="21" t="s">
        <v>416</v>
      </c>
      <c r="D846" s="24">
        <v>474.54</v>
      </c>
      <c r="E846" s="21" t="s">
        <v>957</v>
      </c>
      <c r="F846" s="21" t="s">
        <v>343</v>
      </c>
      <c r="G846" s="23" t="s">
        <v>741</v>
      </c>
      <c r="H846" s="23" t="s">
        <v>741</v>
      </c>
      <c r="I846" s="21" t="s">
        <v>958</v>
      </c>
      <c r="J846" s="21" t="s">
        <v>23</v>
      </c>
      <c r="K846" s="4" t="s">
        <v>1000</v>
      </c>
      <c r="L846" s="4" t="s">
        <v>1001</v>
      </c>
    </row>
    <row r="847" spans="1:12">
      <c r="A847" s="3" t="s">
        <v>25</v>
      </c>
      <c r="B847" s="3" t="s">
        <v>26</v>
      </c>
      <c r="C847" s="3" t="s">
        <v>355</v>
      </c>
      <c r="D847" s="6">
        <v>-10290356.460000001</v>
      </c>
      <c r="E847" s="3" t="s">
        <v>959</v>
      </c>
      <c r="F847" s="3" t="s">
        <v>343</v>
      </c>
      <c r="G847" s="4" t="s">
        <v>765</v>
      </c>
      <c r="H847" s="4" t="s">
        <v>960</v>
      </c>
      <c r="I847" s="3" t="s">
        <v>961</v>
      </c>
      <c r="J847" s="3" t="s">
        <v>23</v>
      </c>
      <c r="K847" s="4" t="s">
        <v>1002</v>
      </c>
      <c r="L847" s="4" t="s">
        <v>1003</v>
      </c>
    </row>
    <row r="848" spans="1:12">
      <c r="A848" s="3" t="s">
        <v>356</v>
      </c>
      <c r="B848" s="3" t="s">
        <v>447</v>
      </c>
      <c r="C848" s="3" t="s">
        <v>355</v>
      </c>
      <c r="D848" s="6">
        <v>108023.71</v>
      </c>
      <c r="E848" s="3" t="s">
        <v>959</v>
      </c>
      <c r="F848" s="3" t="s">
        <v>343</v>
      </c>
      <c r="G848" s="4" t="s">
        <v>765</v>
      </c>
      <c r="H848" s="4" t="s">
        <v>960</v>
      </c>
      <c r="I848" s="3" t="s">
        <v>961</v>
      </c>
      <c r="J848" s="3" t="s">
        <v>23</v>
      </c>
      <c r="K848" s="4" t="s">
        <v>1002</v>
      </c>
      <c r="L848" s="4" t="s">
        <v>1003</v>
      </c>
    </row>
    <row r="849" spans="1:12">
      <c r="A849" s="2" t="s">
        <v>356</v>
      </c>
      <c r="B849" s="2" t="s">
        <v>448</v>
      </c>
      <c r="C849" s="2" t="s">
        <v>416</v>
      </c>
      <c r="D849" s="13">
        <v>45937.35</v>
      </c>
      <c r="E849" s="2" t="s">
        <v>959</v>
      </c>
      <c r="F849" s="2" t="s">
        <v>343</v>
      </c>
      <c r="G849" s="2" t="s">
        <v>765</v>
      </c>
      <c r="H849" s="2" t="s">
        <v>960</v>
      </c>
      <c r="I849" s="2" t="s">
        <v>961</v>
      </c>
      <c r="J849" s="2" t="s">
        <v>23</v>
      </c>
      <c r="K849" s="4" t="s">
        <v>1002</v>
      </c>
      <c r="L849" s="4" t="s">
        <v>1003</v>
      </c>
    </row>
    <row r="850" spans="1:12">
      <c r="A850" s="21" t="s">
        <v>356</v>
      </c>
      <c r="B850" s="21" t="s">
        <v>448</v>
      </c>
      <c r="C850" s="21" t="s">
        <v>416</v>
      </c>
      <c r="D850" s="24">
        <v>45937.35</v>
      </c>
      <c r="E850" s="21" t="s">
        <v>959</v>
      </c>
      <c r="F850" s="21" t="s">
        <v>343</v>
      </c>
      <c r="G850" s="23" t="s">
        <v>765</v>
      </c>
      <c r="H850" s="23" t="s">
        <v>960</v>
      </c>
      <c r="I850" s="21" t="s">
        <v>961</v>
      </c>
      <c r="J850" s="21" t="s">
        <v>23</v>
      </c>
      <c r="K850" s="4" t="s">
        <v>1002</v>
      </c>
      <c r="L850" s="4" t="s">
        <v>1003</v>
      </c>
    </row>
    <row r="851" spans="1:12">
      <c r="A851" s="3" t="s">
        <v>358</v>
      </c>
      <c r="B851" s="3" t="s">
        <v>447</v>
      </c>
      <c r="C851" s="3" t="s">
        <v>355</v>
      </c>
      <c r="D851" s="6">
        <v>11934.63</v>
      </c>
      <c r="E851" s="3" t="s">
        <v>959</v>
      </c>
      <c r="F851" s="3" t="s">
        <v>343</v>
      </c>
      <c r="G851" s="4" t="s">
        <v>765</v>
      </c>
      <c r="H851" s="4" t="s">
        <v>960</v>
      </c>
      <c r="I851" s="3" t="s">
        <v>961</v>
      </c>
      <c r="J851" s="3" t="s">
        <v>23</v>
      </c>
      <c r="K851" s="4" t="s">
        <v>1002</v>
      </c>
      <c r="L851" s="4" t="s">
        <v>1003</v>
      </c>
    </row>
    <row r="852" spans="1:12">
      <c r="A852" s="2" t="s">
        <v>358</v>
      </c>
      <c r="B852" s="2" t="s">
        <v>448</v>
      </c>
      <c r="C852" s="2" t="s">
        <v>416</v>
      </c>
      <c r="D852" s="13">
        <v>4402.53</v>
      </c>
      <c r="E852" s="2" t="s">
        <v>959</v>
      </c>
      <c r="F852" s="2" t="s">
        <v>343</v>
      </c>
      <c r="G852" s="2" t="s">
        <v>765</v>
      </c>
      <c r="H852" s="2" t="s">
        <v>960</v>
      </c>
      <c r="I852" s="2" t="s">
        <v>961</v>
      </c>
      <c r="J852" s="2" t="s">
        <v>23</v>
      </c>
      <c r="K852" s="4" t="s">
        <v>1002</v>
      </c>
      <c r="L852" s="4" t="s">
        <v>1003</v>
      </c>
    </row>
    <row r="853" spans="1:12">
      <c r="A853" s="21" t="s">
        <v>358</v>
      </c>
      <c r="B853" s="21" t="s">
        <v>448</v>
      </c>
      <c r="C853" s="21" t="s">
        <v>416</v>
      </c>
      <c r="D853" s="24">
        <v>4402.53</v>
      </c>
      <c r="E853" s="21" t="s">
        <v>959</v>
      </c>
      <c r="F853" s="21" t="s">
        <v>343</v>
      </c>
      <c r="G853" s="23" t="s">
        <v>765</v>
      </c>
      <c r="H853" s="23" t="s">
        <v>960</v>
      </c>
      <c r="I853" s="21" t="s">
        <v>961</v>
      </c>
      <c r="J853" s="21" t="s">
        <v>23</v>
      </c>
      <c r="K853" s="4" t="s">
        <v>1002</v>
      </c>
      <c r="L853" s="4" t="s">
        <v>1003</v>
      </c>
    </row>
    <row r="854" spans="1:12">
      <c r="A854" s="3" t="s">
        <v>359</v>
      </c>
      <c r="B854" s="3" t="s">
        <v>447</v>
      </c>
      <c r="C854" s="3" t="s">
        <v>355</v>
      </c>
      <c r="D854" s="6">
        <v>1017.6</v>
      </c>
      <c r="E854" s="3" t="s">
        <v>959</v>
      </c>
      <c r="F854" s="3" t="s">
        <v>343</v>
      </c>
      <c r="G854" s="4" t="s">
        <v>765</v>
      </c>
      <c r="H854" s="4" t="s">
        <v>960</v>
      </c>
      <c r="I854" s="3" t="s">
        <v>961</v>
      </c>
      <c r="J854" s="3" t="s">
        <v>23</v>
      </c>
      <c r="K854" s="4" t="s">
        <v>1002</v>
      </c>
      <c r="L854" s="4" t="s">
        <v>1003</v>
      </c>
    </row>
    <row r="855" spans="1:12">
      <c r="A855" s="3" t="s">
        <v>359</v>
      </c>
      <c r="B855" s="3" t="s">
        <v>448</v>
      </c>
      <c r="C855" s="3" t="s">
        <v>416</v>
      </c>
      <c r="D855" s="6">
        <v>602.66999999999996</v>
      </c>
      <c r="E855" s="3" t="s">
        <v>959</v>
      </c>
      <c r="F855" s="3" t="s">
        <v>343</v>
      </c>
      <c r="G855" s="4" t="s">
        <v>765</v>
      </c>
      <c r="H855" s="4" t="s">
        <v>960</v>
      </c>
      <c r="I855" s="3" t="s">
        <v>961</v>
      </c>
      <c r="J855" s="3" t="s">
        <v>23</v>
      </c>
      <c r="K855" s="4" t="s">
        <v>1002</v>
      </c>
      <c r="L855" s="4" t="s">
        <v>1003</v>
      </c>
    </row>
    <row r="856" spans="1:12">
      <c r="A856" s="21" t="s">
        <v>359</v>
      </c>
      <c r="B856" s="21" t="s">
        <v>448</v>
      </c>
      <c r="C856" s="21" t="s">
        <v>416</v>
      </c>
      <c r="D856" s="24">
        <v>602.66999999999996</v>
      </c>
      <c r="E856" s="21" t="s">
        <v>959</v>
      </c>
      <c r="F856" s="21" t="s">
        <v>343</v>
      </c>
      <c r="G856" s="23" t="s">
        <v>765</v>
      </c>
      <c r="H856" s="23" t="s">
        <v>960</v>
      </c>
      <c r="I856" s="21" t="s">
        <v>961</v>
      </c>
      <c r="J856" s="21" t="s">
        <v>23</v>
      </c>
      <c r="K856" s="4" t="s">
        <v>1002</v>
      </c>
      <c r="L856" s="4" t="s">
        <v>1003</v>
      </c>
    </row>
    <row r="857" spans="1:12">
      <c r="A857" s="2" t="s">
        <v>25</v>
      </c>
      <c r="B857" s="2" t="s">
        <v>26</v>
      </c>
      <c r="C857" s="2" t="s">
        <v>355</v>
      </c>
      <c r="D857" s="13">
        <v>-10540308.060000001</v>
      </c>
      <c r="E857" s="2" t="s">
        <v>962</v>
      </c>
      <c r="F857" s="2" t="s">
        <v>343</v>
      </c>
      <c r="G857" s="2" t="s">
        <v>787</v>
      </c>
      <c r="H857" s="2" t="s">
        <v>787</v>
      </c>
      <c r="I857" s="2" t="s">
        <v>963</v>
      </c>
      <c r="J857" s="2" t="s">
        <v>23</v>
      </c>
      <c r="K857" s="4" t="s">
        <v>986</v>
      </c>
      <c r="L857" s="4" t="s">
        <v>1004</v>
      </c>
    </row>
    <row r="858" spans="1:12">
      <c r="A858" s="3" t="s">
        <v>356</v>
      </c>
      <c r="B858" s="3" t="s">
        <v>447</v>
      </c>
      <c r="C858" s="3" t="s">
        <v>355</v>
      </c>
      <c r="D858" s="6">
        <v>107137.37</v>
      </c>
      <c r="E858" s="3" t="s">
        <v>962</v>
      </c>
      <c r="F858" s="3" t="s">
        <v>343</v>
      </c>
      <c r="G858" s="4" t="s">
        <v>787</v>
      </c>
      <c r="H858" s="4" t="s">
        <v>787</v>
      </c>
      <c r="I858" s="3" t="s">
        <v>963</v>
      </c>
      <c r="J858" s="3" t="s">
        <v>23</v>
      </c>
      <c r="K858" s="4" t="s">
        <v>986</v>
      </c>
      <c r="L858" s="4" t="s">
        <v>1004</v>
      </c>
    </row>
    <row r="859" spans="1:12">
      <c r="A859" s="3" t="s">
        <v>356</v>
      </c>
      <c r="B859" s="3" t="s">
        <v>448</v>
      </c>
      <c r="C859" s="3" t="s">
        <v>416</v>
      </c>
      <c r="D859" s="6">
        <v>46366.21</v>
      </c>
      <c r="E859" s="3" t="s">
        <v>962</v>
      </c>
      <c r="F859" s="3" t="s">
        <v>343</v>
      </c>
      <c r="G859" s="4" t="s">
        <v>787</v>
      </c>
      <c r="H859" s="4" t="s">
        <v>787</v>
      </c>
      <c r="I859" s="3" t="s">
        <v>963</v>
      </c>
      <c r="J859" s="3" t="s">
        <v>23</v>
      </c>
      <c r="K859" s="4" t="s">
        <v>986</v>
      </c>
      <c r="L859" s="4" t="s">
        <v>1004</v>
      </c>
    </row>
    <row r="860" spans="1:12">
      <c r="A860" s="21" t="s">
        <v>356</v>
      </c>
      <c r="B860" s="21" t="s">
        <v>448</v>
      </c>
      <c r="C860" s="21" t="s">
        <v>416</v>
      </c>
      <c r="D860" s="24">
        <v>46366.21</v>
      </c>
      <c r="E860" s="21" t="s">
        <v>962</v>
      </c>
      <c r="F860" s="21" t="s">
        <v>343</v>
      </c>
      <c r="G860" s="23" t="s">
        <v>787</v>
      </c>
      <c r="H860" s="23" t="s">
        <v>787</v>
      </c>
      <c r="I860" s="21" t="s">
        <v>963</v>
      </c>
      <c r="J860" s="21" t="s">
        <v>23</v>
      </c>
      <c r="K860" s="4" t="s">
        <v>986</v>
      </c>
      <c r="L860" s="4" t="s">
        <v>1004</v>
      </c>
    </row>
    <row r="861" spans="1:12">
      <c r="A861" s="3" t="s">
        <v>358</v>
      </c>
      <c r="B861" s="3" t="s">
        <v>447</v>
      </c>
      <c r="C861" s="3" t="s">
        <v>355</v>
      </c>
      <c r="D861" s="6">
        <v>11382.87</v>
      </c>
      <c r="E861" s="3" t="s">
        <v>962</v>
      </c>
      <c r="F861" s="3" t="s">
        <v>343</v>
      </c>
      <c r="G861" s="4" t="s">
        <v>787</v>
      </c>
      <c r="H861" s="4" t="s">
        <v>787</v>
      </c>
      <c r="I861" s="3" t="s">
        <v>963</v>
      </c>
      <c r="J861" s="3" t="s">
        <v>23</v>
      </c>
      <c r="K861" s="4" t="s">
        <v>986</v>
      </c>
      <c r="L861" s="4" t="s">
        <v>1004</v>
      </c>
    </row>
    <row r="862" spans="1:12">
      <c r="A862" s="2" t="s">
        <v>358</v>
      </c>
      <c r="B862" s="2" t="s">
        <v>448</v>
      </c>
      <c r="C862" s="2" t="s">
        <v>416</v>
      </c>
      <c r="D862" s="13">
        <v>4092.66</v>
      </c>
      <c r="E862" s="2" t="s">
        <v>962</v>
      </c>
      <c r="F862" s="2" t="s">
        <v>343</v>
      </c>
      <c r="G862" s="2" t="s">
        <v>787</v>
      </c>
      <c r="H862" s="2" t="s">
        <v>787</v>
      </c>
      <c r="I862" s="2" t="s">
        <v>963</v>
      </c>
      <c r="J862" s="2" t="s">
        <v>23</v>
      </c>
      <c r="K862" s="4" t="s">
        <v>986</v>
      </c>
      <c r="L862" s="4" t="s">
        <v>1004</v>
      </c>
    </row>
    <row r="863" spans="1:12">
      <c r="A863" s="21" t="s">
        <v>358</v>
      </c>
      <c r="B863" s="21" t="s">
        <v>448</v>
      </c>
      <c r="C863" s="21" t="s">
        <v>416</v>
      </c>
      <c r="D863" s="24">
        <v>4092.66</v>
      </c>
      <c r="E863" s="21" t="s">
        <v>962</v>
      </c>
      <c r="F863" s="21" t="s">
        <v>343</v>
      </c>
      <c r="G863" s="23" t="s">
        <v>787</v>
      </c>
      <c r="H863" s="23" t="s">
        <v>787</v>
      </c>
      <c r="I863" s="21" t="s">
        <v>963</v>
      </c>
      <c r="J863" s="21" t="s">
        <v>23</v>
      </c>
      <c r="K863" s="4" t="s">
        <v>986</v>
      </c>
      <c r="L863" s="4" t="s">
        <v>1004</v>
      </c>
    </row>
    <row r="864" spans="1:12">
      <c r="A864" s="3" t="s">
        <v>359</v>
      </c>
      <c r="B864" s="3" t="s">
        <v>447</v>
      </c>
      <c r="C864" s="3" t="s">
        <v>355</v>
      </c>
      <c r="D864" s="6">
        <v>1088.7</v>
      </c>
      <c r="E864" s="3" t="s">
        <v>962</v>
      </c>
      <c r="F864" s="3" t="s">
        <v>343</v>
      </c>
      <c r="G864" s="4" t="s">
        <v>787</v>
      </c>
      <c r="H864" s="4" t="s">
        <v>787</v>
      </c>
      <c r="I864" s="3" t="s">
        <v>963</v>
      </c>
      <c r="J864" s="3" t="s">
        <v>23</v>
      </c>
      <c r="K864" s="4" t="s">
        <v>986</v>
      </c>
      <c r="L864" s="4" t="s">
        <v>1004</v>
      </c>
    </row>
    <row r="865" spans="1:12">
      <c r="A865" s="3" t="s">
        <v>359</v>
      </c>
      <c r="B865" s="3" t="s">
        <v>448</v>
      </c>
      <c r="C865" s="3" t="s">
        <v>416</v>
      </c>
      <c r="D865" s="6">
        <v>656</v>
      </c>
      <c r="E865" s="3" t="s">
        <v>962</v>
      </c>
      <c r="F865" s="3" t="s">
        <v>343</v>
      </c>
      <c r="G865" s="4" t="s">
        <v>787</v>
      </c>
      <c r="H865" s="4" t="s">
        <v>787</v>
      </c>
      <c r="I865" s="3" t="s">
        <v>963</v>
      </c>
      <c r="J865" s="3" t="s">
        <v>23</v>
      </c>
      <c r="K865" s="4" t="s">
        <v>986</v>
      </c>
      <c r="L865" s="4" t="s">
        <v>1004</v>
      </c>
    </row>
    <row r="866" spans="1:12">
      <c r="A866" s="21" t="s">
        <v>359</v>
      </c>
      <c r="B866" s="21" t="s">
        <v>448</v>
      </c>
      <c r="C866" s="21" t="s">
        <v>416</v>
      </c>
      <c r="D866" s="24">
        <v>656</v>
      </c>
      <c r="E866" s="21" t="s">
        <v>962</v>
      </c>
      <c r="F866" s="21" t="s">
        <v>343</v>
      </c>
      <c r="G866" s="23" t="s">
        <v>787</v>
      </c>
      <c r="H866" s="23" t="s">
        <v>787</v>
      </c>
      <c r="I866" s="21" t="s">
        <v>963</v>
      </c>
      <c r="J866" s="21" t="s">
        <v>23</v>
      </c>
      <c r="K866" s="4" t="s">
        <v>986</v>
      </c>
      <c r="L866" s="4" t="s">
        <v>1004</v>
      </c>
    </row>
    <row r="867" spans="1:12">
      <c r="A867" s="2" t="s">
        <v>25</v>
      </c>
      <c r="B867" s="2" t="s">
        <v>26</v>
      </c>
      <c r="C867" s="2" t="s">
        <v>355</v>
      </c>
      <c r="D867" s="13">
        <v>-10819768.82</v>
      </c>
      <c r="E867" s="2" t="s">
        <v>964</v>
      </c>
      <c r="F867" s="2" t="s">
        <v>343</v>
      </c>
      <c r="G867" s="2" t="s">
        <v>822</v>
      </c>
      <c r="H867" s="2" t="s">
        <v>816</v>
      </c>
      <c r="I867" s="2" t="s">
        <v>965</v>
      </c>
      <c r="J867" s="2" t="s">
        <v>23</v>
      </c>
      <c r="K867" s="4" t="s">
        <v>822</v>
      </c>
      <c r="L867" s="4" t="s">
        <v>1005</v>
      </c>
    </row>
    <row r="868" spans="1:12">
      <c r="A868" s="3" t="s">
        <v>356</v>
      </c>
      <c r="B868" s="3" t="s">
        <v>447</v>
      </c>
      <c r="C868" s="3" t="s">
        <v>355</v>
      </c>
      <c r="D868" s="6">
        <v>140485.67000000001</v>
      </c>
      <c r="E868" s="3" t="s">
        <v>964</v>
      </c>
      <c r="F868" s="3" t="s">
        <v>343</v>
      </c>
      <c r="G868" s="4" t="s">
        <v>822</v>
      </c>
      <c r="H868" s="4" t="s">
        <v>816</v>
      </c>
      <c r="I868" s="3" t="s">
        <v>965</v>
      </c>
      <c r="J868" s="3" t="s">
        <v>23</v>
      </c>
      <c r="K868" s="4" t="s">
        <v>822</v>
      </c>
      <c r="L868" s="4" t="s">
        <v>1005</v>
      </c>
    </row>
    <row r="869" spans="1:12">
      <c r="A869" s="3" t="s">
        <v>356</v>
      </c>
      <c r="B869" s="3" t="s">
        <v>448</v>
      </c>
      <c r="C869" s="3" t="s">
        <v>416</v>
      </c>
      <c r="D869" s="6">
        <v>63186.14</v>
      </c>
      <c r="E869" s="3" t="s">
        <v>964</v>
      </c>
      <c r="F869" s="3" t="s">
        <v>343</v>
      </c>
      <c r="G869" s="4" t="s">
        <v>822</v>
      </c>
      <c r="H869" s="4" t="s">
        <v>816</v>
      </c>
      <c r="I869" s="3" t="s">
        <v>965</v>
      </c>
      <c r="J869" s="3" t="s">
        <v>23</v>
      </c>
      <c r="K869" s="4" t="s">
        <v>822</v>
      </c>
      <c r="L869" s="4" t="s">
        <v>1005</v>
      </c>
    </row>
    <row r="870" spans="1:12">
      <c r="A870" s="21" t="s">
        <v>356</v>
      </c>
      <c r="B870" s="21" t="s">
        <v>448</v>
      </c>
      <c r="C870" s="21" t="s">
        <v>416</v>
      </c>
      <c r="D870" s="24">
        <v>63186.14</v>
      </c>
      <c r="E870" s="21" t="s">
        <v>964</v>
      </c>
      <c r="F870" s="21" t="s">
        <v>343</v>
      </c>
      <c r="G870" s="23" t="s">
        <v>822</v>
      </c>
      <c r="H870" s="23" t="s">
        <v>816</v>
      </c>
      <c r="I870" s="21" t="s">
        <v>965</v>
      </c>
      <c r="J870" s="21" t="s">
        <v>23</v>
      </c>
      <c r="K870" s="4" t="s">
        <v>822</v>
      </c>
      <c r="L870" s="4" t="s">
        <v>1005</v>
      </c>
    </row>
    <row r="871" spans="1:12">
      <c r="A871" s="2" t="s">
        <v>358</v>
      </c>
      <c r="B871" s="2" t="s">
        <v>447</v>
      </c>
      <c r="C871" s="2" t="s">
        <v>355</v>
      </c>
      <c r="D871" s="13">
        <v>11644.85</v>
      </c>
      <c r="E871" s="2" t="s">
        <v>964</v>
      </c>
      <c r="F871" s="2" t="s">
        <v>343</v>
      </c>
      <c r="G871" s="2" t="s">
        <v>822</v>
      </c>
      <c r="H871" s="2" t="s">
        <v>816</v>
      </c>
      <c r="I871" s="2" t="s">
        <v>965</v>
      </c>
      <c r="J871" s="2" t="s">
        <v>23</v>
      </c>
      <c r="K871" s="4" t="s">
        <v>822</v>
      </c>
      <c r="L871" s="4" t="s">
        <v>1005</v>
      </c>
    </row>
    <row r="872" spans="1:12">
      <c r="A872" s="3" t="s">
        <v>358</v>
      </c>
      <c r="B872" s="3" t="s">
        <v>448</v>
      </c>
      <c r="C872" s="3" t="s">
        <v>416</v>
      </c>
      <c r="D872" s="6">
        <v>4043.54</v>
      </c>
      <c r="E872" s="3" t="s">
        <v>964</v>
      </c>
      <c r="F872" s="3" t="s">
        <v>343</v>
      </c>
      <c r="G872" s="4" t="s">
        <v>822</v>
      </c>
      <c r="H872" s="4" t="s">
        <v>816</v>
      </c>
      <c r="I872" s="3" t="s">
        <v>965</v>
      </c>
      <c r="J872" s="3" t="s">
        <v>23</v>
      </c>
      <c r="K872" s="4" t="s">
        <v>822</v>
      </c>
      <c r="L872" s="4" t="s">
        <v>1005</v>
      </c>
    </row>
    <row r="873" spans="1:12">
      <c r="A873" s="21" t="s">
        <v>358</v>
      </c>
      <c r="B873" s="21" t="s">
        <v>448</v>
      </c>
      <c r="C873" s="21" t="s">
        <v>416</v>
      </c>
      <c r="D873" s="24">
        <v>4043.54</v>
      </c>
      <c r="E873" s="21" t="s">
        <v>964</v>
      </c>
      <c r="F873" s="21" t="s">
        <v>343</v>
      </c>
      <c r="G873" s="23" t="s">
        <v>822</v>
      </c>
      <c r="H873" s="23" t="s">
        <v>816</v>
      </c>
      <c r="I873" s="21" t="s">
        <v>965</v>
      </c>
      <c r="J873" s="21" t="s">
        <v>23</v>
      </c>
      <c r="K873" s="4" t="s">
        <v>822</v>
      </c>
      <c r="L873" s="4" t="s">
        <v>1005</v>
      </c>
    </row>
    <row r="874" spans="1:12">
      <c r="A874" s="3" t="s">
        <v>359</v>
      </c>
      <c r="B874" s="3" t="s">
        <v>447</v>
      </c>
      <c r="C874" s="3" t="s">
        <v>355</v>
      </c>
      <c r="D874" s="6">
        <v>820.42</v>
      </c>
      <c r="E874" s="3" t="s">
        <v>964</v>
      </c>
      <c r="F874" s="3" t="s">
        <v>343</v>
      </c>
      <c r="G874" s="4" t="s">
        <v>822</v>
      </c>
      <c r="H874" s="4" t="s">
        <v>816</v>
      </c>
      <c r="I874" s="3" t="s">
        <v>965</v>
      </c>
      <c r="J874" s="3" t="s">
        <v>23</v>
      </c>
      <c r="K874" s="4" t="s">
        <v>822</v>
      </c>
      <c r="L874" s="4" t="s">
        <v>1005</v>
      </c>
    </row>
    <row r="875" spans="1:12">
      <c r="A875" s="3" t="s">
        <v>359</v>
      </c>
      <c r="B875" s="3" t="s">
        <v>448</v>
      </c>
      <c r="C875" s="3" t="s">
        <v>416</v>
      </c>
      <c r="D875" s="6">
        <v>558.16999999999996</v>
      </c>
      <c r="E875" s="3" t="s">
        <v>964</v>
      </c>
      <c r="F875" s="3" t="s">
        <v>343</v>
      </c>
      <c r="G875" s="4" t="s">
        <v>822</v>
      </c>
      <c r="H875" s="4" t="s">
        <v>816</v>
      </c>
      <c r="I875" s="3" t="s">
        <v>965</v>
      </c>
      <c r="J875" s="3" t="s">
        <v>23</v>
      </c>
      <c r="K875" s="4" t="s">
        <v>822</v>
      </c>
      <c r="L875" s="4" t="s">
        <v>1005</v>
      </c>
    </row>
    <row r="876" spans="1:12">
      <c r="A876" s="21" t="s">
        <v>359</v>
      </c>
      <c r="B876" s="21" t="s">
        <v>448</v>
      </c>
      <c r="C876" s="21" t="s">
        <v>416</v>
      </c>
      <c r="D876" s="24">
        <v>558.16999999999996</v>
      </c>
      <c r="E876" s="21" t="s">
        <v>964</v>
      </c>
      <c r="F876" s="21" t="s">
        <v>343</v>
      </c>
      <c r="G876" s="23" t="s">
        <v>822</v>
      </c>
      <c r="H876" s="23" t="s">
        <v>816</v>
      </c>
      <c r="I876" s="21" t="s">
        <v>965</v>
      </c>
      <c r="J876" s="21" t="s">
        <v>23</v>
      </c>
      <c r="K876" s="4" t="s">
        <v>822</v>
      </c>
      <c r="L876" s="4" t="s">
        <v>1005</v>
      </c>
    </row>
    <row r="877" spans="1:12">
      <c r="A877" s="2" t="s">
        <v>25</v>
      </c>
      <c r="B877" s="2" t="s">
        <v>26</v>
      </c>
      <c r="C877" s="2" t="s">
        <v>355</v>
      </c>
      <c r="D877" s="13">
        <v>-17829299.710000001</v>
      </c>
      <c r="E877" s="2" t="s">
        <v>966</v>
      </c>
      <c r="F877" s="2" t="s">
        <v>343</v>
      </c>
      <c r="G877" s="2" t="s">
        <v>829</v>
      </c>
      <c r="H877" s="2" t="s">
        <v>836</v>
      </c>
      <c r="I877" s="2" t="s">
        <v>967</v>
      </c>
      <c r="J877" s="2" t="s">
        <v>23</v>
      </c>
      <c r="K877" s="4" t="s">
        <v>829</v>
      </c>
      <c r="L877" s="4" t="s">
        <v>994</v>
      </c>
    </row>
    <row r="878" spans="1:12">
      <c r="A878" s="3" t="s">
        <v>356</v>
      </c>
      <c r="B878" s="3" t="s">
        <v>447</v>
      </c>
      <c r="C878" s="3" t="s">
        <v>355</v>
      </c>
      <c r="D878" s="6">
        <v>148302.35999999999</v>
      </c>
      <c r="E878" s="3" t="s">
        <v>966</v>
      </c>
      <c r="F878" s="3" t="s">
        <v>343</v>
      </c>
      <c r="G878" s="4" t="s">
        <v>829</v>
      </c>
      <c r="H878" s="4" t="s">
        <v>836</v>
      </c>
      <c r="I878" s="3" t="s">
        <v>967</v>
      </c>
      <c r="J878" s="3" t="s">
        <v>23</v>
      </c>
      <c r="K878" s="4" t="s">
        <v>829</v>
      </c>
      <c r="L878" s="4" t="s">
        <v>994</v>
      </c>
    </row>
    <row r="879" spans="1:12">
      <c r="A879" s="3" t="s">
        <v>356</v>
      </c>
      <c r="B879" s="3" t="s">
        <v>448</v>
      </c>
      <c r="C879" s="3" t="s">
        <v>416</v>
      </c>
      <c r="D879" s="6">
        <v>60722.2</v>
      </c>
      <c r="E879" s="3" t="s">
        <v>966</v>
      </c>
      <c r="F879" s="3" t="s">
        <v>343</v>
      </c>
      <c r="G879" s="4" t="s">
        <v>829</v>
      </c>
      <c r="H879" s="4" t="s">
        <v>836</v>
      </c>
      <c r="I879" s="3" t="s">
        <v>967</v>
      </c>
      <c r="J879" s="3" t="s">
        <v>23</v>
      </c>
      <c r="K879" s="4" t="s">
        <v>829</v>
      </c>
      <c r="L879" s="4" t="s">
        <v>994</v>
      </c>
    </row>
    <row r="880" spans="1:12">
      <c r="A880" s="21" t="s">
        <v>356</v>
      </c>
      <c r="B880" s="21" t="s">
        <v>448</v>
      </c>
      <c r="C880" s="21" t="s">
        <v>416</v>
      </c>
      <c r="D880" s="24">
        <v>60722.2</v>
      </c>
      <c r="E880" s="21" t="s">
        <v>966</v>
      </c>
      <c r="F880" s="21" t="s">
        <v>343</v>
      </c>
      <c r="G880" s="23" t="s">
        <v>829</v>
      </c>
      <c r="H880" s="23" t="s">
        <v>836</v>
      </c>
      <c r="I880" s="21" t="s">
        <v>967</v>
      </c>
      <c r="J880" s="21" t="s">
        <v>23</v>
      </c>
      <c r="K880" s="4" t="s">
        <v>829</v>
      </c>
      <c r="L880" s="4" t="s">
        <v>994</v>
      </c>
    </row>
    <row r="881" spans="1:12">
      <c r="A881" s="2" t="s">
        <v>358</v>
      </c>
      <c r="B881" s="2" t="s">
        <v>447</v>
      </c>
      <c r="C881" s="2" t="s">
        <v>355</v>
      </c>
      <c r="D881" s="13">
        <v>13272.6</v>
      </c>
      <c r="E881" s="2" t="s">
        <v>966</v>
      </c>
      <c r="F881" s="2" t="s">
        <v>343</v>
      </c>
      <c r="G881" s="2" t="s">
        <v>829</v>
      </c>
      <c r="H881" s="2" t="s">
        <v>836</v>
      </c>
      <c r="I881" s="2" t="s">
        <v>967</v>
      </c>
      <c r="J881" s="2" t="s">
        <v>23</v>
      </c>
      <c r="K881" s="4" t="s">
        <v>829</v>
      </c>
      <c r="L881" s="4" t="s">
        <v>994</v>
      </c>
    </row>
    <row r="882" spans="1:12">
      <c r="A882" s="3" t="s">
        <v>358</v>
      </c>
      <c r="B882" s="3" t="s">
        <v>448</v>
      </c>
      <c r="C882" s="3" t="s">
        <v>416</v>
      </c>
      <c r="D882" s="6">
        <v>4030.12</v>
      </c>
      <c r="E882" s="3" t="s">
        <v>966</v>
      </c>
      <c r="F882" s="3" t="s">
        <v>343</v>
      </c>
      <c r="G882" s="4" t="s">
        <v>829</v>
      </c>
      <c r="H882" s="4" t="s">
        <v>836</v>
      </c>
      <c r="I882" s="3" t="s">
        <v>967</v>
      </c>
      <c r="J882" s="3" t="s">
        <v>23</v>
      </c>
      <c r="K882" s="4" t="s">
        <v>829</v>
      </c>
      <c r="L882" s="4" t="s">
        <v>994</v>
      </c>
    </row>
    <row r="883" spans="1:12">
      <c r="A883" s="21" t="s">
        <v>358</v>
      </c>
      <c r="B883" s="21" t="s">
        <v>448</v>
      </c>
      <c r="C883" s="21" t="s">
        <v>416</v>
      </c>
      <c r="D883" s="24">
        <v>4030.12</v>
      </c>
      <c r="E883" s="21" t="s">
        <v>966</v>
      </c>
      <c r="F883" s="21" t="s">
        <v>343</v>
      </c>
      <c r="G883" s="23" t="s">
        <v>829</v>
      </c>
      <c r="H883" s="23" t="s">
        <v>836</v>
      </c>
      <c r="I883" s="21" t="s">
        <v>967</v>
      </c>
      <c r="J883" s="21" t="s">
        <v>23</v>
      </c>
      <c r="K883" s="4" t="s">
        <v>829</v>
      </c>
      <c r="L883" s="4" t="s">
        <v>994</v>
      </c>
    </row>
    <row r="884" spans="1:12">
      <c r="A884" s="3" t="s">
        <v>359</v>
      </c>
      <c r="B884" s="3" t="s">
        <v>447</v>
      </c>
      <c r="C884" s="3" t="s">
        <v>355</v>
      </c>
      <c r="D884" s="6">
        <v>329.51</v>
      </c>
      <c r="E884" s="3" t="s">
        <v>966</v>
      </c>
      <c r="F884" s="3" t="s">
        <v>343</v>
      </c>
      <c r="G884" s="4" t="s">
        <v>829</v>
      </c>
      <c r="H884" s="4" t="s">
        <v>836</v>
      </c>
      <c r="I884" s="3" t="s">
        <v>967</v>
      </c>
      <c r="J884" s="3" t="s">
        <v>23</v>
      </c>
      <c r="K884" s="4" t="s">
        <v>829</v>
      </c>
      <c r="L884" s="4" t="s">
        <v>994</v>
      </c>
    </row>
    <row r="885" spans="1:12">
      <c r="A885" s="2" t="s">
        <v>359</v>
      </c>
      <c r="B885" s="2" t="s">
        <v>448</v>
      </c>
      <c r="C885" s="2" t="s">
        <v>416</v>
      </c>
      <c r="D885" s="13">
        <v>247.13</v>
      </c>
      <c r="E885" s="2" t="s">
        <v>966</v>
      </c>
      <c r="F885" s="2" t="s">
        <v>343</v>
      </c>
      <c r="G885" s="2" t="s">
        <v>829</v>
      </c>
      <c r="H885" s="2" t="s">
        <v>836</v>
      </c>
      <c r="I885" s="2" t="s">
        <v>967</v>
      </c>
      <c r="J885" s="2" t="s">
        <v>23</v>
      </c>
      <c r="K885" s="4" t="s">
        <v>829</v>
      </c>
      <c r="L885" s="4" t="s">
        <v>994</v>
      </c>
    </row>
    <row r="886" spans="1:12">
      <c r="A886" s="21" t="s">
        <v>359</v>
      </c>
      <c r="B886" s="21" t="s">
        <v>448</v>
      </c>
      <c r="C886" s="21" t="s">
        <v>416</v>
      </c>
      <c r="D886" s="24">
        <v>247.13</v>
      </c>
      <c r="E886" s="21" t="s">
        <v>966</v>
      </c>
      <c r="F886" s="21" t="s">
        <v>343</v>
      </c>
      <c r="G886" s="23" t="s">
        <v>829</v>
      </c>
      <c r="H886" s="23" t="s">
        <v>836</v>
      </c>
      <c r="I886" s="21" t="s">
        <v>967</v>
      </c>
      <c r="J886" s="21" t="s">
        <v>23</v>
      </c>
      <c r="K886" s="4" t="s">
        <v>829</v>
      </c>
      <c r="L886" s="4" t="s">
        <v>994</v>
      </c>
    </row>
    <row r="887" spans="1:12">
      <c r="A887" s="3" t="s">
        <v>25</v>
      </c>
      <c r="B887" s="3" t="s">
        <v>26</v>
      </c>
      <c r="C887" s="3" t="s">
        <v>355</v>
      </c>
      <c r="D887" s="6">
        <v>-10090939.710000001</v>
      </c>
      <c r="E887" s="3" t="s">
        <v>968</v>
      </c>
      <c r="F887" s="3" t="s">
        <v>343</v>
      </c>
      <c r="G887" s="4" t="s">
        <v>852</v>
      </c>
      <c r="H887" s="4" t="s">
        <v>852</v>
      </c>
      <c r="I887" s="3" t="s">
        <v>969</v>
      </c>
      <c r="J887" s="3" t="s">
        <v>23</v>
      </c>
      <c r="K887" s="4" t="s">
        <v>1006</v>
      </c>
      <c r="L887" s="4" t="s">
        <v>1007</v>
      </c>
    </row>
    <row r="888" spans="1:12">
      <c r="A888" s="3" t="s">
        <v>356</v>
      </c>
      <c r="B888" s="3" t="s">
        <v>447</v>
      </c>
      <c r="C888" s="3" t="s">
        <v>355</v>
      </c>
      <c r="D888" s="6">
        <v>100984.68</v>
      </c>
      <c r="E888" s="3" t="s">
        <v>968</v>
      </c>
      <c r="F888" s="3" t="s">
        <v>343</v>
      </c>
      <c r="G888" s="4" t="s">
        <v>852</v>
      </c>
      <c r="H888" s="4" t="s">
        <v>852</v>
      </c>
      <c r="I888" s="3" t="s">
        <v>969</v>
      </c>
      <c r="J888" s="3" t="s">
        <v>23</v>
      </c>
      <c r="K888" s="4" t="s">
        <v>1006</v>
      </c>
      <c r="L888" s="4" t="s">
        <v>1007</v>
      </c>
    </row>
    <row r="889" spans="1:12">
      <c r="A889" s="3" t="s">
        <v>356</v>
      </c>
      <c r="B889" s="3" t="s">
        <v>448</v>
      </c>
      <c r="C889" s="3" t="s">
        <v>416</v>
      </c>
      <c r="D889" s="6">
        <v>43177.02</v>
      </c>
      <c r="E889" s="3" t="s">
        <v>968</v>
      </c>
      <c r="F889" s="3" t="s">
        <v>343</v>
      </c>
      <c r="G889" s="4" t="s">
        <v>852</v>
      </c>
      <c r="H889" s="4" t="s">
        <v>852</v>
      </c>
      <c r="I889" s="3" t="s">
        <v>969</v>
      </c>
      <c r="J889" s="3" t="s">
        <v>23</v>
      </c>
      <c r="K889" s="4" t="s">
        <v>1006</v>
      </c>
      <c r="L889" s="4" t="s">
        <v>1007</v>
      </c>
    </row>
    <row r="890" spans="1:12">
      <c r="A890" s="21" t="s">
        <v>356</v>
      </c>
      <c r="B890" s="21" t="s">
        <v>448</v>
      </c>
      <c r="C890" s="21" t="s">
        <v>416</v>
      </c>
      <c r="D890" s="24">
        <v>43177.02</v>
      </c>
      <c r="E890" s="21" t="s">
        <v>968</v>
      </c>
      <c r="F890" s="21" t="s">
        <v>343</v>
      </c>
      <c r="G890" s="23" t="s">
        <v>852</v>
      </c>
      <c r="H890" s="23" t="s">
        <v>852</v>
      </c>
      <c r="I890" s="21" t="s">
        <v>969</v>
      </c>
      <c r="J890" s="21" t="s">
        <v>23</v>
      </c>
      <c r="K890" s="4" t="s">
        <v>1006</v>
      </c>
      <c r="L890" s="4" t="s">
        <v>1007</v>
      </c>
    </row>
    <row r="891" spans="1:12">
      <c r="A891" s="2" t="s">
        <v>358</v>
      </c>
      <c r="B891" s="2" t="s">
        <v>447</v>
      </c>
      <c r="C891" s="2" t="s">
        <v>355</v>
      </c>
      <c r="D891" s="13">
        <v>11504.61</v>
      </c>
      <c r="E891" s="2" t="s">
        <v>968</v>
      </c>
      <c r="F891" s="2" t="s">
        <v>343</v>
      </c>
      <c r="G891" s="2" t="s">
        <v>852</v>
      </c>
      <c r="H891" s="2" t="s">
        <v>852</v>
      </c>
      <c r="I891" s="2" t="s">
        <v>969</v>
      </c>
      <c r="J891" s="2" t="s">
        <v>23</v>
      </c>
      <c r="K891" s="4" t="s">
        <v>1006</v>
      </c>
      <c r="L891" s="4" t="s">
        <v>1007</v>
      </c>
    </row>
    <row r="892" spans="1:12">
      <c r="A892" s="3" t="s">
        <v>358</v>
      </c>
      <c r="B892" s="3" t="s">
        <v>448</v>
      </c>
      <c r="C892" s="3" t="s">
        <v>416</v>
      </c>
      <c r="D892" s="6">
        <v>4037.59</v>
      </c>
      <c r="E892" s="3" t="s">
        <v>968</v>
      </c>
      <c r="F892" s="3" t="s">
        <v>343</v>
      </c>
      <c r="G892" s="4" t="s">
        <v>852</v>
      </c>
      <c r="H892" s="4" t="s">
        <v>852</v>
      </c>
      <c r="I892" s="3" t="s">
        <v>969</v>
      </c>
      <c r="J892" s="3" t="s">
        <v>23</v>
      </c>
      <c r="K892" s="4" t="s">
        <v>1006</v>
      </c>
      <c r="L892" s="4" t="s">
        <v>1007</v>
      </c>
    </row>
    <row r="893" spans="1:12">
      <c r="A893" s="21" t="s">
        <v>358</v>
      </c>
      <c r="B893" s="21" t="s">
        <v>448</v>
      </c>
      <c r="C893" s="21" t="s">
        <v>416</v>
      </c>
      <c r="D893" s="24">
        <v>4037.59</v>
      </c>
      <c r="E893" s="21" t="s">
        <v>968</v>
      </c>
      <c r="F893" s="21" t="s">
        <v>343</v>
      </c>
      <c r="G893" s="23" t="s">
        <v>852</v>
      </c>
      <c r="H893" s="23" t="s">
        <v>852</v>
      </c>
      <c r="I893" s="21" t="s">
        <v>969</v>
      </c>
      <c r="J893" s="21" t="s">
        <v>23</v>
      </c>
      <c r="K893" s="4" t="s">
        <v>1006</v>
      </c>
      <c r="L893" s="4" t="s">
        <v>1007</v>
      </c>
    </row>
    <row r="894" spans="1:12">
      <c r="A894" s="3" t="s">
        <v>359</v>
      </c>
      <c r="B894" s="3" t="s">
        <v>447</v>
      </c>
      <c r="C894" s="3" t="s">
        <v>355</v>
      </c>
      <c r="D894" s="6">
        <v>1101.48</v>
      </c>
      <c r="E894" s="3" t="s">
        <v>968</v>
      </c>
      <c r="F894" s="3" t="s">
        <v>343</v>
      </c>
      <c r="G894" s="4" t="s">
        <v>852</v>
      </c>
      <c r="H894" s="4" t="s">
        <v>852</v>
      </c>
      <c r="I894" s="3" t="s">
        <v>969</v>
      </c>
      <c r="J894" s="3" t="s">
        <v>23</v>
      </c>
      <c r="K894" s="4" t="s">
        <v>1006</v>
      </c>
      <c r="L894" s="4" t="s">
        <v>1007</v>
      </c>
    </row>
    <row r="895" spans="1:12">
      <c r="A895" s="2" t="s">
        <v>359</v>
      </c>
      <c r="B895" s="2" t="s">
        <v>448</v>
      </c>
      <c r="C895" s="2" t="s">
        <v>416</v>
      </c>
      <c r="D895" s="13">
        <v>669.37</v>
      </c>
      <c r="E895" s="2" t="s">
        <v>968</v>
      </c>
      <c r="F895" s="2" t="s">
        <v>343</v>
      </c>
      <c r="G895" s="2" t="s">
        <v>852</v>
      </c>
      <c r="H895" s="2" t="s">
        <v>852</v>
      </c>
      <c r="I895" s="2" t="s">
        <v>969</v>
      </c>
      <c r="J895" s="2" t="s">
        <v>23</v>
      </c>
      <c r="K895" s="4" t="s">
        <v>1006</v>
      </c>
      <c r="L895" s="4" t="s">
        <v>1007</v>
      </c>
    </row>
    <row r="896" spans="1:12">
      <c r="A896" s="21" t="s">
        <v>359</v>
      </c>
      <c r="B896" s="21" t="s">
        <v>448</v>
      </c>
      <c r="C896" s="21" t="s">
        <v>416</v>
      </c>
      <c r="D896" s="24">
        <v>669.37</v>
      </c>
      <c r="E896" s="21" t="s">
        <v>968</v>
      </c>
      <c r="F896" s="21" t="s">
        <v>343</v>
      </c>
      <c r="G896" s="23" t="s">
        <v>852</v>
      </c>
      <c r="H896" s="23" t="s">
        <v>852</v>
      </c>
      <c r="I896" s="21" t="s">
        <v>969</v>
      </c>
      <c r="J896" s="21" t="s">
        <v>23</v>
      </c>
      <c r="K896" s="4" t="s">
        <v>1006</v>
      </c>
      <c r="L896" s="4" t="s">
        <v>1007</v>
      </c>
    </row>
    <row r="897" spans="1:12">
      <c r="A897" s="3" t="s">
        <v>25</v>
      </c>
      <c r="B897" s="3" t="s">
        <v>26</v>
      </c>
      <c r="C897" s="3" t="s">
        <v>355</v>
      </c>
      <c r="D897" s="6">
        <v>-297451.05</v>
      </c>
      <c r="E897" s="3" t="s">
        <v>360</v>
      </c>
      <c r="F897" s="3" t="s">
        <v>347</v>
      </c>
      <c r="G897" s="4" t="s">
        <v>35</v>
      </c>
      <c r="H897" s="4" t="s">
        <v>477</v>
      </c>
      <c r="I897" s="3" t="s">
        <v>478</v>
      </c>
      <c r="J897" s="3" t="s">
        <v>23</v>
      </c>
      <c r="K897" s="4" t="s">
        <v>35</v>
      </c>
      <c r="L897" s="4" t="s">
        <v>429</v>
      </c>
    </row>
    <row r="898" spans="1:12">
      <c r="A898" s="3" t="s">
        <v>356</v>
      </c>
      <c r="B898" s="3" t="s">
        <v>476</v>
      </c>
      <c r="C898" s="3" t="s">
        <v>355</v>
      </c>
      <c r="D898" s="6">
        <v>2841.11</v>
      </c>
      <c r="E898" s="3" t="s">
        <v>360</v>
      </c>
      <c r="F898" s="3" t="s">
        <v>347</v>
      </c>
      <c r="G898" s="4" t="s">
        <v>35</v>
      </c>
      <c r="H898" s="4" t="s">
        <v>477</v>
      </c>
      <c r="I898" s="3" t="s">
        <v>478</v>
      </c>
      <c r="J898" s="3" t="s">
        <v>23</v>
      </c>
      <c r="K898" s="4" t="s">
        <v>35</v>
      </c>
      <c r="L898" s="4" t="s">
        <v>429</v>
      </c>
    </row>
    <row r="899" spans="1:12">
      <c r="A899" s="21" t="s">
        <v>356</v>
      </c>
      <c r="B899" s="21" t="s">
        <v>476</v>
      </c>
      <c r="C899" s="21" t="s">
        <v>355</v>
      </c>
      <c r="D899" s="24">
        <v>2841.11</v>
      </c>
      <c r="E899" s="21" t="s">
        <v>360</v>
      </c>
      <c r="F899" s="21" t="s">
        <v>347</v>
      </c>
      <c r="G899" s="23" t="s">
        <v>35</v>
      </c>
      <c r="H899" s="23" t="s">
        <v>477</v>
      </c>
      <c r="I899" s="21" t="s">
        <v>478</v>
      </c>
      <c r="J899" s="21" t="s">
        <v>23</v>
      </c>
      <c r="K899" s="4" t="s">
        <v>35</v>
      </c>
      <c r="L899" s="4" t="s">
        <v>429</v>
      </c>
    </row>
    <row r="900" spans="1:12">
      <c r="A900" s="2" t="s">
        <v>358</v>
      </c>
      <c r="B900" s="2" t="s">
        <v>476</v>
      </c>
      <c r="C900" s="2" t="s">
        <v>355</v>
      </c>
      <c r="D900" s="13">
        <v>354.73</v>
      </c>
      <c r="E900" s="2" t="s">
        <v>360</v>
      </c>
      <c r="F900" s="2" t="s">
        <v>347</v>
      </c>
      <c r="G900" s="2" t="s">
        <v>35</v>
      </c>
      <c r="H900" s="2" t="s">
        <v>477</v>
      </c>
      <c r="I900" s="2" t="s">
        <v>478</v>
      </c>
      <c r="J900" s="2" t="s">
        <v>23</v>
      </c>
      <c r="K900" s="4" t="s">
        <v>35</v>
      </c>
      <c r="L900" s="4" t="s">
        <v>429</v>
      </c>
    </row>
    <row r="901" spans="1:12">
      <c r="A901" s="21" t="s">
        <v>358</v>
      </c>
      <c r="B901" s="21" t="s">
        <v>476</v>
      </c>
      <c r="C901" s="21" t="s">
        <v>355</v>
      </c>
      <c r="D901" s="24">
        <v>354.73</v>
      </c>
      <c r="E901" s="21" t="s">
        <v>360</v>
      </c>
      <c r="F901" s="21" t="s">
        <v>347</v>
      </c>
      <c r="G901" s="23" t="s">
        <v>35</v>
      </c>
      <c r="H901" s="23" t="s">
        <v>477</v>
      </c>
      <c r="I901" s="21" t="s">
        <v>478</v>
      </c>
      <c r="J901" s="21" t="s">
        <v>23</v>
      </c>
      <c r="K901" s="4" t="s">
        <v>35</v>
      </c>
      <c r="L901" s="4" t="s">
        <v>429</v>
      </c>
    </row>
    <row r="902" spans="1:12">
      <c r="A902" s="3" t="s">
        <v>359</v>
      </c>
      <c r="B902" s="3" t="s">
        <v>476</v>
      </c>
      <c r="C902" s="3" t="s">
        <v>355</v>
      </c>
      <c r="D902" s="6">
        <v>40.18</v>
      </c>
      <c r="E902" s="3" t="s">
        <v>360</v>
      </c>
      <c r="F902" s="3" t="s">
        <v>347</v>
      </c>
      <c r="G902" s="4" t="s">
        <v>35</v>
      </c>
      <c r="H902" s="4" t="s">
        <v>477</v>
      </c>
      <c r="I902" s="3" t="s">
        <v>478</v>
      </c>
      <c r="J902" s="3" t="s">
        <v>23</v>
      </c>
      <c r="K902" s="4" t="s">
        <v>35</v>
      </c>
      <c r="L902" s="4" t="s">
        <v>429</v>
      </c>
    </row>
    <row r="903" spans="1:12">
      <c r="A903" s="21" t="s">
        <v>359</v>
      </c>
      <c r="B903" s="21" t="s">
        <v>476</v>
      </c>
      <c r="C903" s="21" t="s">
        <v>355</v>
      </c>
      <c r="D903" s="24">
        <v>40.18</v>
      </c>
      <c r="E903" s="21" t="s">
        <v>360</v>
      </c>
      <c r="F903" s="21" t="s">
        <v>347</v>
      </c>
      <c r="G903" s="23" t="s">
        <v>35</v>
      </c>
      <c r="H903" s="23" t="s">
        <v>477</v>
      </c>
      <c r="I903" s="21" t="s">
        <v>478</v>
      </c>
      <c r="J903" s="21" t="s">
        <v>23</v>
      </c>
      <c r="K903" s="4" t="s">
        <v>35</v>
      </c>
      <c r="L903" s="4" t="s">
        <v>429</v>
      </c>
    </row>
    <row r="904" spans="1:12">
      <c r="A904" s="3" t="s">
        <v>25</v>
      </c>
      <c r="B904" s="3" t="s">
        <v>26</v>
      </c>
      <c r="C904" s="3" t="s">
        <v>355</v>
      </c>
      <c r="D904" s="6">
        <v>-296497.25</v>
      </c>
      <c r="E904" s="3" t="s">
        <v>362</v>
      </c>
      <c r="F904" s="3" t="s">
        <v>347</v>
      </c>
      <c r="G904" s="4" t="s">
        <v>42</v>
      </c>
      <c r="H904" s="4" t="s">
        <v>479</v>
      </c>
      <c r="I904" s="3" t="s">
        <v>480</v>
      </c>
      <c r="J904" s="3" t="s">
        <v>23</v>
      </c>
      <c r="K904" s="4" t="s">
        <v>42</v>
      </c>
      <c r="L904" s="4" t="s">
        <v>284</v>
      </c>
    </row>
    <row r="905" spans="1:12">
      <c r="A905" s="3" t="s">
        <v>356</v>
      </c>
      <c r="B905" s="3" t="s">
        <v>476</v>
      </c>
      <c r="C905" s="3" t="s">
        <v>355</v>
      </c>
      <c r="D905" s="6">
        <v>2824.77</v>
      </c>
      <c r="E905" s="3" t="s">
        <v>362</v>
      </c>
      <c r="F905" s="3" t="s">
        <v>347</v>
      </c>
      <c r="G905" s="4" t="s">
        <v>42</v>
      </c>
      <c r="H905" s="4" t="s">
        <v>479</v>
      </c>
      <c r="I905" s="3" t="s">
        <v>480</v>
      </c>
      <c r="J905" s="3" t="s">
        <v>23</v>
      </c>
      <c r="K905" s="4" t="s">
        <v>42</v>
      </c>
      <c r="L905" s="4" t="s">
        <v>284</v>
      </c>
    </row>
    <row r="906" spans="1:12">
      <c r="A906" s="21" t="s">
        <v>356</v>
      </c>
      <c r="B906" s="21" t="s">
        <v>476</v>
      </c>
      <c r="C906" s="21" t="s">
        <v>355</v>
      </c>
      <c r="D906" s="24">
        <v>2824.77</v>
      </c>
      <c r="E906" s="21" t="s">
        <v>362</v>
      </c>
      <c r="F906" s="21" t="s">
        <v>347</v>
      </c>
      <c r="G906" s="23" t="s">
        <v>42</v>
      </c>
      <c r="H906" s="23" t="s">
        <v>479</v>
      </c>
      <c r="I906" s="21" t="s">
        <v>480</v>
      </c>
      <c r="J906" s="21" t="s">
        <v>23</v>
      </c>
      <c r="K906" s="4" t="s">
        <v>42</v>
      </c>
      <c r="L906" s="4" t="s">
        <v>284</v>
      </c>
    </row>
    <row r="907" spans="1:12">
      <c r="A907" s="2" t="s">
        <v>358</v>
      </c>
      <c r="B907" s="2" t="s">
        <v>476</v>
      </c>
      <c r="C907" s="2" t="s">
        <v>355</v>
      </c>
      <c r="D907" s="13">
        <v>354.73</v>
      </c>
      <c r="E907" s="2" t="s">
        <v>362</v>
      </c>
      <c r="F907" s="2" t="s">
        <v>347</v>
      </c>
      <c r="G907" s="2" t="s">
        <v>42</v>
      </c>
      <c r="H907" s="2" t="s">
        <v>479</v>
      </c>
      <c r="I907" s="2" t="s">
        <v>480</v>
      </c>
      <c r="J907" s="2" t="s">
        <v>23</v>
      </c>
      <c r="K907" s="4" t="s">
        <v>42</v>
      </c>
      <c r="L907" s="4" t="s">
        <v>284</v>
      </c>
    </row>
    <row r="908" spans="1:12">
      <c r="A908" s="21" t="s">
        <v>358</v>
      </c>
      <c r="B908" s="21" t="s">
        <v>476</v>
      </c>
      <c r="C908" s="21" t="s">
        <v>355</v>
      </c>
      <c r="D908" s="24">
        <v>354.73</v>
      </c>
      <c r="E908" s="21" t="s">
        <v>362</v>
      </c>
      <c r="F908" s="21" t="s">
        <v>347</v>
      </c>
      <c r="G908" s="23" t="s">
        <v>42</v>
      </c>
      <c r="H908" s="23" t="s">
        <v>479</v>
      </c>
      <c r="I908" s="21" t="s">
        <v>480</v>
      </c>
      <c r="J908" s="21" t="s">
        <v>23</v>
      </c>
      <c r="K908" s="4" t="s">
        <v>42</v>
      </c>
      <c r="L908" s="4" t="s">
        <v>284</v>
      </c>
    </row>
    <row r="909" spans="1:12">
      <c r="A909" s="3" t="s">
        <v>359</v>
      </c>
      <c r="B909" s="3" t="s">
        <v>476</v>
      </c>
      <c r="C909" s="3" t="s">
        <v>355</v>
      </c>
      <c r="D909" s="6">
        <v>40.18</v>
      </c>
      <c r="E909" s="3" t="s">
        <v>362</v>
      </c>
      <c r="F909" s="3" t="s">
        <v>347</v>
      </c>
      <c r="G909" s="4" t="s">
        <v>42</v>
      </c>
      <c r="H909" s="4" t="s">
        <v>479</v>
      </c>
      <c r="I909" s="3" t="s">
        <v>480</v>
      </c>
      <c r="J909" s="3" t="s">
        <v>23</v>
      </c>
      <c r="K909" s="4" t="s">
        <v>42</v>
      </c>
      <c r="L909" s="4" t="s">
        <v>284</v>
      </c>
    </row>
    <row r="910" spans="1:12">
      <c r="A910" s="21" t="s">
        <v>359</v>
      </c>
      <c r="B910" s="21" t="s">
        <v>476</v>
      </c>
      <c r="C910" s="21" t="s">
        <v>355</v>
      </c>
      <c r="D910" s="24">
        <v>40.18</v>
      </c>
      <c r="E910" s="21" t="s">
        <v>362</v>
      </c>
      <c r="F910" s="21" t="s">
        <v>347</v>
      </c>
      <c r="G910" s="23" t="s">
        <v>42</v>
      </c>
      <c r="H910" s="23" t="s">
        <v>479</v>
      </c>
      <c r="I910" s="21" t="s">
        <v>480</v>
      </c>
      <c r="J910" s="21" t="s">
        <v>23</v>
      </c>
      <c r="K910" s="4" t="s">
        <v>42</v>
      </c>
      <c r="L910" s="4" t="s">
        <v>284</v>
      </c>
    </row>
    <row r="911" spans="1:12">
      <c r="A911" s="3" t="s">
        <v>25</v>
      </c>
      <c r="B911" s="3" t="s">
        <v>26</v>
      </c>
      <c r="C911" s="3" t="s">
        <v>355</v>
      </c>
      <c r="D911" s="6">
        <v>-294173.75</v>
      </c>
      <c r="E911" s="3" t="s">
        <v>364</v>
      </c>
      <c r="F911" s="3" t="s">
        <v>347</v>
      </c>
      <c r="G911" s="4" t="s">
        <v>49</v>
      </c>
      <c r="H911" s="4" t="s">
        <v>49</v>
      </c>
      <c r="I911" s="3" t="s">
        <v>481</v>
      </c>
      <c r="J911" s="3" t="s">
        <v>23</v>
      </c>
      <c r="K911" s="4" t="s">
        <v>505</v>
      </c>
      <c r="L911" s="4" t="s">
        <v>513</v>
      </c>
    </row>
    <row r="912" spans="1:12">
      <c r="A912" s="3" t="s">
        <v>356</v>
      </c>
      <c r="B912" s="3" t="s">
        <v>476</v>
      </c>
      <c r="C912" s="3" t="s">
        <v>355</v>
      </c>
      <c r="D912" s="6">
        <v>2818.29</v>
      </c>
      <c r="E912" s="3" t="s">
        <v>364</v>
      </c>
      <c r="F912" s="3" t="s">
        <v>347</v>
      </c>
      <c r="G912" s="4" t="s">
        <v>49</v>
      </c>
      <c r="H912" s="4" t="s">
        <v>49</v>
      </c>
      <c r="I912" s="3" t="s">
        <v>481</v>
      </c>
      <c r="J912" s="3" t="s">
        <v>23</v>
      </c>
      <c r="K912" s="4" t="s">
        <v>505</v>
      </c>
      <c r="L912" s="4" t="s">
        <v>513</v>
      </c>
    </row>
    <row r="913" spans="1:12">
      <c r="A913" s="21" t="s">
        <v>356</v>
      </c>
      <c r="B913" s="21" t="s">
        <v>476</v>
      </c>
      <c r="C913" s="21" t="s">
        <v>355</v>
      </c>
      <c r="D913" s="24">
        <v>2818.29</v>
      </c>
      <c r="E913" s="21" t="s">
        <v>364</v>
      </c>
      <c r="F913" s="21" t="s">
        <v>347</v>
      </c>
      <c r="G913" s="23" t="s">
        <v>49</v>
      </c>
      <c r="H913" s="23" t="s">
        <v>49</v>
      </c>
      <c r="I913" s="21" t="s">
        <v>481</v>
      </c>
      <c r="J913" s="21" t="s">
        <v>23</v>
      </c>
      <c r="K913" s="4" t="s">
        <v>505</v>
      </c>
      <c r="L913" s="4" t="s">
        <v>513</v>
      </c>
    </row>
    <row r="914" spans="1:12">
      <c r="A914" s="3" t="s">
        <v>358</v>
      </c>
      <c r="B914" s="3" t="s">
        <v>476</v>
      </c>
      <c r="C914" s="3" t="s">
        <v>355</v>
      </c>
      <c r="D914" s="6">
        <v>334.31</v>
      </c>
      <c r="E914" s="3" t="s">
        <v>364</v>
      </c>
      <c r="F914" s="3" t="s">
        <v>347</v>
      </c>
      <c r="G914" s="4" t="s">
        <v>49</v>
      </c>
      <c r="H914" s="4" t="s">
        <v>49</v>
      </c>
      <c r="I914" s="3" t="s">
        <v>481</v>
      </c>
      <c r="J914" s="3" t="s">
        <v>23</v>
      </c>
      <c r="K914" s="4" t="s">
        <v>505</v>
      </c>
      <c r="L914" s="4" t="s">
        <v>513</v>
      </c>
    </row>
    <row r="915" spans="1:12">
      <c r="A915" s="21" t="s">
        <v>358</v>
      </c>
      <c r="B915" s="21" t="s">
        <v>476</v>
      </c>
      <c r="C915" s="21" t="s">
        <v>355</v>
      </c>
      <c r="D915" s="24">
        <v>334.31</v>
      </c>
      <c r="E915" s="21" t="s">
        <v>364</v>
      </c>
      <c r="F915" s="21" t="s">
        <v>347</v>
      </c>
      <c r="G915" s="23" t="s">
        <v>49</v>
      </c>
      <c r="H915" s="23" t="s">
        <v>49</v>
      </c>
      <c r="I915" s="21" t="s">
        <v>481</v>
      </c>
      <c r="J915" s="21" t="s">
        <v>23</v>
      </c>
      <c r="K915" s="4" t="s">
        <v>505</v>
      </c>
      <c r="L915" s="4" t="s">
        <v>513</v>
      </c>
    </row>
    <row r="916" spans="1:12">
      <c r="A916" s="2" t="s">
        <v>359</v>
      </c>
      <c r="B916" s="2" t="s">
        <v>476</v>
      </c>
      <c r="C916" s="2" t="s">
        <v>355</v>
      </c>
      <c r="D916" s="13">
        <v>40.18</v>
      </c>
      <c r="E916" s="2" t="s">
        <v>364</v>
      </c>
      <c r="F916" s="2" t="s">
        <v>347</v>
      </c>
      <c r="G916" s="2" t="s">
        <v>49</v>
      </c>
      <c r="H916" s="2" t="s">
        <v>49</v>
      </c>
      <c r="I916" s="2" t="s">
        <v>481</v>
      </c>
      <c r="J916" s="2" t="s">
        <v>23</v>
      </c>
      <c r="K916" s="4" t="s">
        <v>505</v>
      </c>
      <c r="L916" s="4" t="s">
        <v>513</v>
      </c>
    </row>
    <row r="917" spans="1:12">
      <c r="A917" s="21" t="s">
        <v>359</v>
      </c>
      <c r="B917" s="21" t="s">
        <v>476</v>
      </c>
      <c r="C917" s="21" t="s">
        <v>355</v>
      </c>
      <c r="D917" s="24">
        <v>40.18</v>
      </c>
      <c r="E917" s="21" t="s">
        <v>364</v>
      </c>
      <c r="F917" s="21" t="s">
        <v>347</v>
      </c>
      <c r="G917" s="23" t="s">
        <v>49</v>
      </c>
      <c r="H917" s="23" t="s">
        <v>49</v>
      </c>
      <c r="I917" s="21" t="s">
        <v>481</v>
      </c>
      <c r="J917" s="21" t="s">
        <v>23</v>
      </c>
      <c r="K917" s="4" t="s">
        <v>505</v>
      </c>
      <c r="L917" s="4" t="s">
        <v>513</v>
      </c>
    </row>
    <row r="918" spans="1:12">
      <c r="A918" s="2" t="s">
        <v>25</v>
      </c>
      <c r="B918" s="2" t="s">
        <v>26</v>
      </c>
      <c r="C918" s="2" t="s">
        <v>355</v>
      </c>
      <c r="D918" s="13">
        <v>-298734.84999999998</v>
      </c>
      <c r="E918" s="2" t="s">
        <v>366</v>
      </c>
      <c r="F918" s="2" t="s">
        <v>347</v>
      </c>
      <c r="G918" s="2" t="s">
        <v>56</v>
      </c>
      <c r="H918" s="2" t="s">
        <v>56</v>
      </c>
      <c r="I918" s="2" t="s">
        <v>482</v>
      </c>
      <c r="J918" s="2" t="s">
        <v>23</v>
      </c>
      <c r="K918" s="4" t="s">
        <v>529</v>
      </c>
      <c r="L918" s="4" t="s">
        <v>530</v>
      </c>
    </row>
    <row r="919" spans="1:12">
      <c r="A919" s="3" t="s">
        <v>356</v>
      </c>
      <c r="B919" s="3" t="s">
        <v>476</v>
      </c>
      <c r="C919" s="3" t="s">
        <v>355</v>
      </c>
      <c r="D919" s="6">
        <v>2811.12</v>
      </c>
      <c r="E919" s="3" t="s">
        <v>366</v>
      </c>
      <c r="F919" s="3" t="s">
        <v>347</v>
      </c>
      <c r="G919" s="4" t="s">
        <v>56</v>
      </c>
      <c r="H919" s="4" t="s">
        <v>56</v>
      </c>
      <c r="I919" s="3" t="s">
        <v>482</v>
      </c>
      <c r="J919" s="3" t="s">
        <v>23</v>
      </c>
      <c r="K919" s="4" t="s">
        <v>529</v>
      </c>
      <c r="L919" s="4" t="s">
        <v>530</v>
      </c>
    </row>
    <row r="920" spans="1:12">
      <c r="A920" s="21" t="s">
        <v>356</v>
      </c>
      <c r="B920" s="21" t="s">
        <v>476</v>
      </c>
      <c r="C920" s="21" t="s">
        <v>355</v>
      </c>
      <c r="D920" s="24">
        <v>2811.12</v>
      </c>
      <c r="E920" s="21" t="s">
        <v>366</v>
      </c>
      <c r="F920" s="21" t="s">
        <v>347</v>
      </c>
      <c r="G920" s="23" t="s">
        <v>56</v>
      </c>
      <c r="H920" s="23" t="s">
        <v>56</v>
      </c>
      <c r="I920" s="21" t="s">
        <v>482</v>
      </c>
      <c r="J920" s="21" t="s">
        <v>23</v>
      </c>
      <c r="K920" s="4" t="s">
        <v>529</v>
      </c>
      <c r="L920" s="4" t="s">
        <v>530</v>
      </c>
    </row>
    <row r="921" spans="1:12">
      <c r="A921" s="3" t="s">
        <v>358</v>
      </c>
      <c r="B921" s="3" t="s">
        <v>476</v>
      </c>
      <c r="C921" s="3" t="s">
        <v>355</v>
      </c>
      <c r="D921" s="6">
        <v>358.14</v>
      </c>
      <c r="E921" s="3" t="s">
        <v>366</v>
      </c>
      <c r="F921" s="3" t="s">
        <v>347</v>
      </c>
      <c r="G921" s="4" t="s">
        <v>56</v>
      </c>
      <c r="H921" s="4" t="s">
        <v>56</v>
      </c>
      <c r="I921" s="3" t="s">
        <v>482</v>
      </c>
      <c r="J921" s="3" t="s">
        <v>23</v>
      </c>
      <c r="K921" s="4" t="s">
        <v>529</v>
      </c>
      <c r="L921" s="4" t="s">
        <v>530</v>
      </c>
    </row>
    <row r="922" spans="1:12">
      <c r="A922" s="21" t="s">
        <v>358</v>
      </c>
      <c r="B922" s="21" t="s">
        <v>476</v>
      </c>
      <c r="C922" s="21" t="s">
        <v>355</v>
      </c>
      <c r="D922" s="24">
        <v>358.14</v>
      </c>
      <c r="E922" s="21" t="s">
        <v>366</v>
      </c>
      <c r="F922" s="21" t="s">
        <v>347</v>
      </c>
      <c r="G922" s="23" t="s">
        <v>56</v>
      </c>
      <c r="H922" s="23" t="s">
        <v>56</v>
      </c>
      <c r="I922" s="21" t="s">
        <v>482</v>
      </c>
      <c r="J922" s="21" t="s">
        <v>23</v>
      </c>
      <c r="K922" s="4" t="s">
        <v>529</v>
      </c>
      <c r="L922" s="4" t="s">
        <v>530</v>
      </c>
    </row>
    <row r="923" spans="1:12">
      <c r="A923" s="3" t="s">
        <v>359</v>
      </c>
      <c r="B923" s="3" t="s">
        <v>476</v>
      </c>
      <c r="C923" s="3" t="s">
        <v>355</v>
      </c>
      <c r="D923" s="6">
        <v>40.18</v>
      </c>
      <c r="E923" s="3" t="s">
        <v>366</v>
      </c>
      <c r="F923" s="3" t="s">
        <v>347</v>
      </c>
      <c r="G923" s="4" t="s">
        <v>56</v>
      </c>
      <c r="H923" s="4" t="s">
        <v>56</v>
      </c>
      <c r="I923" s="3" t="s">
        <v>482</v>
      </c>
      <c r="J923" s="3" t="s">
        <v>23</v>
      </c>
      <c r="K923" s="4" t="s">
        <v>529</v>
      </c>
      <c r="L923" s="4" t="s">
        <v>530</v>
      </c>
    </row>
    <row r="924" spans="1:12">
      <c r="A924" s="21" t="s">
        <v>359</v>
      </c>
      <c r="B924" s="21" t="s">
        <v>476</v>
      </c>
      <c r="C924" s="21" t="s">
        <v>355</v>
      </c>
      <c r="D924" s="24">
        <v>40.18</v>
      </c>
      <c r="E924" s="21" t="s">
        <v>366</v>
      </c>
      <c r="F924" s="21" t="s">
        <v>347</v>
      </c>
      <c r="G924" s="23" t="s">
        <v>56</v>
      </c>
      <c r="H924" s="23" t="s">
        <v>56</v>
      </c>
      <c r="I924" s="21" t="s">
        <v>482</v>
      </c>
      <c r="J924" s="21" t="s">
        <v>23</v>
      </c>
      <c r="K924" s="4" t="s">
        <v>529</v>
      </c>
      <c r="L924" s="4" t="s">
        <v>530</v>
      </c>
    </row>
    <row r="925" spans="1:12">
      <c r="A925" s="3" t="s">
        <v>25</v>
      </c>
      <c r="B925" s="3" t="s">
        <v>26</v>
      </c>
      <c r="C925" s="3" t="s">
        <v>355</v>
      </c>
      <c r="D925" s="6">
        <v>-294970.28000000003</v>
      </c>
      <c r="E925" s="3" t="s">
        <v>369</v>
      </c>
      <c r="F925" s="3" t="s">
        <v>347</v>
      </c>
      <c r="G925" s="4" t="s">
        <v>63</v>
      </c>
      <c r="H925" s="4" t="s">
        <v>436</v>
      </c>
      <c r="I925" s="3" t="s">
        <v>483</v>
      </c>
      <c r="J925" s="3" t="s">
        <v>23</v>
      </c>
      <c r="K925" s="4" t="s">
        <v>63</v>
      </c>
      <c r="L925" s="4" t="s">
        <v>438</v>
      </c>
    </row>
    <row r="926" spans="1:12">
      <c r="A926" s="2" t="s">
        <v>356</v>
      </c>
      <c r="B926" s="2" t="s">
        <v>476</v>
      </c>
      <c r="C926" s="2" t="s">
        <v>355</v>
      </c>
      <c r="D926" s="13">
        <v>2812.82</v>
      </c>
      <c r="E926" s="2" t="s">
        <v>369</v>
      </c>
      <c r="F926" s="2" t="s">
        <v>347</v>
      </c>
      <c r="G926" s="2" t="s">
        <v>63</v>
      </c>
      <c r="H926" s="2" t="s">
        <v>436</v>
      </c>
      <c r="I926" s="2" t="s">
        <v>483</v>
      </c>
      <c r="J926" s="2" t="s">
        <v>23</v>
      </c>
      <c r="K926" s="4" t="s">
        <v>63</v>
      </c>
      <c r="L926" s="4" t="s">
        <v>438</v>
      </c>
    </row>
    <row r="927" spans="1:12">
      <c r="A927" s="21" t="s">
        <v>356</v>
      </c>
      <c r="B927" s="21" t="s">
        <v>476</v>
      </c>
      <c r="C927" s="21" t="s">
        <v>355</v>
      </c>
      <c r="D927" s="24">
        <v>2812.82</v>
      </c>
      <c r="E927" s="21" t="s">
        <v>369</v>
      </c>
      <c r="F927" s="21" t="s">
        <v>347</v>
      </c>
      <c r="G927" s="23" t="s">
        <v>63</v>
      </c>
      <c r="H927" s="23" t="s">
        <v>436</v>
      </c>
      <c r="I927" s="21" t="s">
        <v>483</v>
      </c>
      <c r="J927" s="21" t="s">
        <v>23</v>
      </c>
      <c r="K927" s="4" t="s">
        <v>63</v>
      </c>
      <c r="L927" s="4" t="s">
        <v>438</v>
      </c>
    </row>
    <row r="928" spans="1:12">
      <c r="A928" s="3" t="s">
        <v>358</v>
      </c>
      <c r="B928" s="3" t="s">
        <v>476</v>
      </c>
      <c r="C928" s="3" t="s">
        <v>355</v>
      </c>
      <c r="D928" s="6">
        <v>361.55</v>
      </c>
      <c r="E928" s="3" t="s">
        <v>369</v>
      </c>
      <c r="F928" s="3" t="s">
        <v>347</v>
      </c>
      <c r="G928" s="4" t="s">
        <v>63</v>
      </c>
      <c r="H928" s="4" t="s">
        <v>436</v>
      </c>
      <c r="I928" s="3" t="s">
        <v>483</v>
      </c>
      <c r="J928" s="3" t="s">
        <v>23</v>
      </c>
      <c r="K928" s="4" t="s">
        <v>63</v>
      </c>
      <c r="L928" s="4" t="s">
        <v>438</v>
      </c>
    </row>
    <row r="929" spans="1:12">
      <c r="A929" s="21" t="s">
        <v>358</v>
      </c>
      <c r="B929" s="21" t="s">
        <v>476</v>
      </c>
      <c r="C929" s="21" t="s">
        <v>355</v>
      </c>
      <c r="D929" s="24">
        <v>361.55</v>
      </c>
      <c r="E929" s="21" t="s">
        <v>369</v>
      </c>
      <c r="F929" s="21" t="s">
        <v>347</v>
      </c>
      <c r="G929" s="23" t="s">
        <v>63</v>
      </c>
      <c r="H929" s="23" t="s">
        <v>436</v>
      </c>
      <c r="I929" s="21" t="s">
        <v>483</v>
      </c>
      <c r="J929" s="21" t="s">
        <v>23</v>
      </c>
      <c r="K929" s="4" t="s">
        <v>63</v>
      </c>
      <c r="L929" s="4" t="s">
        <v>438</v>
      </c>
    </row>
    <row r="930" spans="1:12">
      <c r="A930" s="2" t="s">
        <v>359</v>
      </c>
      <c r="B930" s="2" t="s">
        <v>476</v>
      </c>
      <c r="C930" s="2" t="s">
        <v>355</v>
      </c>
      <c r="D930" s="13">
        <v>40.18</v>
      </c>
      <c r="E930" s="2" t="s">
        <v>369</v>
      </c>
      <c r="F930" s="2" t="s">
        <v>347</v>
      </c>
      <c r="G930" s="2" t="s">
        <v>63</v>
      </c>
      <c r="H930" s="2" t="s">
        <v>436</v>
      </c>
      <c r="I930" s="2" t="s">
        <v>483</v>
      </c>
      <c r="J930" s="2" t="s">
        <v>23</v>
      </c>
      <c r="K930" s="4" t="s">
        <v>63</v>
      </c>
      <c r="L930" s="4" t="s">
        <v>438</v>
      </c>
    </row>
    <row r="931" spans="1:12">
      <c r="A931" s="21" t="s">
        <v>359</v>
      </c>
      <c r="B931" s="21" t="s">
        <v>476</v>
      </c>
      <c r="C931" s="21" t="s">
        <v>355</v>
      </c>
      <c r="D931" s="24">
        <v>40.18</v>
      </c>
      <c r="E931" s="21" t="s">
        <v>369</v>
      </c>
      <c r="F931" s="21" t="s">
        <v>347</v>
      </c>
      <c r="G931" s="23" t="s">
        <v>63</v>
      </c>
      <c r="H931" s="23" t="s">
        <v>436</v>
      </c>
      <c r="I931" s="21" t="s">
        <v>483</v>
      </c>
      <c r="J931" s="21" t="s">
        <v>23</v>
      </c>
      <c r="K931" s="4" t="s">
        <v>63</v>
      </c>
      <c r="L931" s="4" t="s">
        <v>438</v>
      </c>
    </row>
    <row r="932" spans="1:12">
      <c r="A932" s="3" t="s">
        <v>25</v>
      </c>
      <c r="B932" s="3" t="s">
        <v>26</v>
      </c>
      <c r="C932" s="3" t="s">
        <v>355</v>
      </c>
      <c r="D932" s="6">
        <v>-291156.74</v>
      </c>
      <c r="E932" s="3" t="s">
        <v>372</v>
      </c>
      <c r="F932" s="3" t="s">
        <v>347</v>
      </c>
      <c r="G932" s="4" t="s">
        <v>70</v>
      </c>
      <c r="H932" s="4" t="s">
        <v>484</v>
      </c>
      <c r="I932" s="3" t="s">
        <v>485</v>
      </c>
      <c r="J932" s="3" t="s">
        <v>23</v>
      </c>
      <c r="K932" s="4" t="s">
        <v>70</v>
      </c>
      <c r="L932" s="4" t="s">
        <v>516</v>
      </c>
    </row>
    <row r="933" spans="1:12">
      <c r="A933" s="2" t="s">
        <v>356</v>
      </c>
      <c r="B933" s="2" t="s">
        <v>476</v>
      </c>
      <c r="C933" s="2" t="s">
        <v>355</v>
      </c>
      <c r="D933" s="13">
        <v>2626.85</v>
      </c>
      <c r="E933" s="2" t="s">
        <v>372</v>
      </c>
      <c r="F933" s="2" t="s">
        <v>347</v>
      </c>
      <c r="G933" s="2" t="s">
        <v>70</v>
      </c>
      <c r="H933" s="2" t="s">
        <v>484</v>
      </c>
      <c r="I933" s="2" t="s">
        <v>485</v>
      </c>
      <c r="J933" s="2" t="s">
        <v>23</v>
      </c>
      <c r="K933" s="4" t="s">
        <v>70</v>
      </c>
      <c r="L933" s="4" t="s">
        <v>516</v>
      </c>
    </row>
    <row r="934" spans="1:12">
      <c r="A934" s="21" t="s">
        <v>356</v>
      </c>
      <c r="B934" s="21" t="s">
        <v>476</v>
      </c>
      <c r="C934" s="21" t="s">
        <v>355</v>
      </c>
      <c r="D934" s="24">
        <v>2626.85</v>
      </c>
      <c r="E934" s="21" t="s">
        <v>372</v>
      </c>
      <c r="F934" s="21" t="s">
        <v>347</v>
      </c>
      <c r="G934" s="23" t="s">
        <v>70</v>
      </c>
      <c r="H934" s="23" t="s">
        <v>484</v>
      </c>
      <c r="I934" s="21" t="s">
        <v>485</v>
      </c>
      <c r="J934" s="21" t="s">
        <v>23</v>
      </c>
      <c r="K934" s="4" t="s">
        <v>70</v>
      </c>
      <c r="L934" s="4" t="s">
        <v>516</v>
      </c>
    </row>
    <row r="935" spans="1:12">
      <c r="A935" s="3" t="s">
        <v>358</v>
      </c>
      <c r="B935" s="3" t="s">
        <v>476</v>
      </c>
      <c r="C935" s="3" t="s">
        <v>355</v>
      </c>
      <c r="D935" s="6">
        <v>335.67</v>
      </c>
      <c r="E935" s="3" t="s">
        <v>372</v>
      </c>
      <c r="F935" s="3" t="s">
        <v>347</v>
      </c>
      <c r="G935" s="4" t="s">
        <v>70</v>
      </c>
      <c r="H935" s="4" t="s">
        <v>484</v>
      </c>
      <c r="I935" s="3" t="s">
        <v>485</v>
      </c>
      <c r="J935" s="3" t="s">
        <v>23</v>
      </c>
      <c r="K935" s="4" t="s">
        <v>70</v>
      </c>
      <c r="L935" s="4" t="s">
        <v>516</v>
      </c>
    </row>
    <row r="936" spans="1:12">
      <c r="A936" s="21" t="s">
        <v>358</v>
      </c>
      <c r="B936" s="21" t="s">
        <v>476</v>
      </c>
      <c r="C936" s="21" t="s">
        <v>355</v>
      </c>
      <c r="D936" s="24">
        <v>335.67</v>
      </c>
      <c r="E936" s="21" t="s">
        <v>372</v>
      </c>
      <c r="F936" s="21" t="s">
        <v>347</v>
      </c>
      <c r="G936" s="23" t="s">
        <v>70</v>
      </c>
      <c r="H936" s="23" t="s">
        <v>484</v>
      </c>
      <c r="I936" s="21" t="s">
        <v>485</v>
      </c>
      <c r="J936" s="21" t="s">
        <v>23</v>
      </c>
      <c r="K936" s="4" t="s">
        <v>70</v>
      </c>
      <c r="L936" s="4" t="s">
        <v>516</v>
      </c>
    </row>
    <row r="937" spans="1:12">
      <c r="A937" s="3" t="s">
        <v>359</v>
      </c>
      <c r="B937" s="3" t="s">
        <v>476</v>
      </c>
      <c r="C937" s="3" t="s">
        <v>355</v>
      </c>
      <c r="D937" s="6">
        <v>40.18</v>
      </c>
      <c r="E937" s="3" t="s">
        <v>372</v>
      </c>
      <c r="F937" s="3" t="s">
        <v>347</v>
      </c>
      <c r="G937" s="4" t="s">
        <v>70</v>
      </c>
      <c r="H937" s="4" t="s">
        <v>484</v>
      </c>
      <c r="I937" s="3" t="s">
        <v>485</v>
      </c>
      <c r="J937" s="3" t="s">
        <v>23</v>
      </c>
      <c r="K937" s="4" t="s">
        <v>70</v>
      </c>
      <c r="L937" s="4" t="s">
        <v>516</v>
      </c>
    </row>
    <row r="938" spans="1:12">
      <c r="A938" s="21" t="s">
        <v>359</v>
      </c>
      <c r="B938" s="21" t="s">
        <v>476</v>
      </c>
      <c r="C938" s="21" t="s">
        <v>355</v>
      </c>
      <c r="D938" s="24">
        <v>40.18</v>
      </c>
      <c r="E938" s="21" t="s">
        <v>372</v>
      </c>
      <c r="F938" s="21" t="s">
        <v>347</v>
      </c>
      <c r="G938" s="23" t="s">
        <v>70</v>
      </c>
      <c r="H938" s="23" t="s">
        <v>484</v>
      </c>
      <c r="I938" s="21" t="s">
        <v>485</v>
      </c>
      <c r="J938" s="21" t="s">
        <v>23</v>
      </c>
      <c r="K938" s="4" t="s">
        <v>70</v>
      </c>
      <c r="L938" s="4" t="s">
        <v>516</v>
      </c>
    </row>
    <row r="939" spans="1:12">
      <c r="A939" s="3" t="s">
        <v>25</v>
      </c>
      <c r="B939" s="3" t="s">
        <v>26</v>
      </c>
      <c r="C939" s="3" t="s">
        <v>355</v>
      </c>
      <c r="D939" s="6">
        <v>-291273.03000000003</v>
      </c>
      <c r="E939" s="3" t="s">
        <v>412</v>
      </c>
      <c r="F939" s="3" t="s">
        <v>347</v>
      </c>
      <c r="G939" s="4" t="s">
        <v>575</v>
      </c>
      <c r="H939" s="4" t="s">
        <v>970</v>
      </c>
      <c r="I939" s="3" t="s">
        <v>971</v>
      </c>
      <c r="J939" s="3" t="s">
        <v>23</v>
      </c>
      <c r="K939" s="4" t="s">
        <v>575</v>
      </c>
      <c r="L939" s="4" t="s">
        <v>582</v>
      </c>
    </row>
    <row r="940" spans="1:12">
      <c r="A940" s="3" t="s">
        <v>356</v>
      </c>
      <c r="B940" s="3" t="s">
        <v>476</v>
      </c>
      <c r="C940" s="3" t="s">
        <v>355</v>
      </c>
      <c r="D940" s="6">
        <v>2666.12</v>
      </c>
      <c r="E940" s="3" t="s">
        <v>412</v>
      </c>
      <c r="F940" s="3" t="s">
        <v>347</v>
      </c>
      <c r="G940" s="4" t="s">
        <v>575</v>
      </c>
      <c r="H940" s="4" t="s">
        <v>970</v>
      </c>
      <c r="I940" s="3" t="s">
        <v>971</v>
      </c>
      <c r="J940" s="3" t="s">
        <v>23</v>
      </c>
      <c r="K940" s="4" t="s">
        <v>575</v>
      </c>
      <c r="L940" s="4" t="s">
        <v>582</v>
      </c>
    </row>
    <row r="941" spans="1:12">
      <c r="A941" s="21" t="s">
        <v>356</v>
      </c>
      <c r="B941" s="21" t="s">
        <v>476</v>
      </c>
      <c r="C941" s="21" t="s">
        <v>355</v>
      </c>
      <c r="D941" s="24">
        <v>2666.12</v>
      </c>
      <c r="E941" s="21" t="s">
        <v>412</v>
      </c>
      <c r="F941" s="21" t="s">
        <v>347</v>
      </c>
      <c r="G941" s="23" t="s">
        <v>575</v>
      </c>
      <c r="H941" s="23" t="s">
        <v>970</v>
      </c>
      <c r="I941" s="21" t="s">
        <v>971</v>
      </c>
      <c r="J941" s="21" t="s">
        <v>23</v>
      </c>
      <c r="K941" s="4" t="s">
        <v>575</v>
      </c>
      <c r="L941" s="4" t="s">
        <v>582</v>
      </c>
    </row>
    <row r="942" spans="1:12">
      <c r="A942" s="2" t="s">
        <v>358</v>
      </c>
      <c r="B942" s="2" t="s">
        <v>476</v>
      </c>
      <c r="C942" s="2" t="s">
        <v>355</v>
      </c>
      <c r="D942" s="13">
        <v>335.67</v>
      </c>
      <c r="E942" s="2" t="s">
        <v>412</v>
      </c>
      <c r="F942" s="2" t="s">
        <v>347</v>
      </c>
      <c r="G942" s="2" t="s">
        <v>575</v>
      </c>
      <c r="H942" s="2" t="s">
        <v>970</v>
      </c>
      <c r="I942" s="2" t="s">
        <v>971</v>
      </c>
      <c r="J942" s="2" t="s">
        <v>23</v>
      </c>
      <c r="K942" s="4" t="s">
        <v>575</v>
      </c>
      <c r="L942" s="4" t="s">
        <v>582</v>
      </c>
    </row>
    <row r="943" spans="1:12">
      <c r="A943" s="21" t="s">
        <v>358</v>
      </c>
      <c r="B943" s="21" t="s">
        <v>476</v>
      </c>
      <c r="C943" s="21" t="s">
        <v>355</v>
      </c>
      <c r="D943" s="24">
        <v>335.67</v>
      </c>
      <c r="E943" s="21" t="s">
        <v>412</v>
      </c>
      <c r="F943" s="21" t="s">
        <v>347</v>
      </c>
      <c r="G943" s="23" t="s">
        <v>575</v>
      </c>
      <c r="H943" s="23" t="s">
        <v>970</v>
      </c>
      <c r="I943" s="21" t="s">
        <v>971</v>
      </c>
      <c r="J943" s="21" t="s">
        <v>23</v>
      </c>
      <c r="K943" s="4" t="s">
        <v>575</v>
      </c>
      <c r="L943" s="4" t="s">
        <v>582</v>
      </c>
    </row>
    <row r="944" spans="1:12">
      <c r="A944" s="3" t="s">
        <v>359</v>
      </c>
      <c r="B944" s="3" t="s">
        <v>476</v>
      </c>
      <c r="C944" s="3" t="s">
        <v>355</v>
      </c>
      <c r="D944" s="6">
        <v>40.18</v>
      </c>
      <c r="E944" s="3" t="s">
        <v>412</v>
      </c>
      <c r="F944" s="3" t="s">
        <v>347</v>
      </c>
      <c r="G944" s="4" t="s">
        <v>575</v>
      </c>
      <c r="H944" s="4" t="s">
        <v>970</v>
      </c>
      <c r="I944" s="3" t="s">
        <v>971</v>
      </c>
      <c r="J944" s="3" t="s">
        <v>23</v>
      </c>
      <c r="K944" s="4" t="s">
        <v>575</v>
      </c>
      <c r="L944" s="4" t="s">
        <v>582</v>
      </c>
    </row>
    <row r="945" spans="1:12">
      <c r="A945" s="21" t="s">
        <v>359</v>
      </c>
      <c r="B945" s="21" t="s">
        <v>476</v>
      </c>
      <c r="C945" s="21" t="s">
        <v>355</v>
      </c>
      <c r="D945" s="24">
        <v>40.18</v>
      </c>
      <c r="E945" s="21" t="s">
        <v>412</v>
      </c>
      <c r="F945" s="21" t="s">
        <v>347</v>
      </c>
      <c r="G945" s="23" t="s">
        <v>575</v>
      </c>
      <c r="H945" s="23" t="s">
        <v>970</v>
      </c>
      <c r="I945" s="21" t="s">
        <v>971</v>
      </c>
      <c r="J945" s="21" t="s">
        <v>23</v>
      </c>
      <c r="K945" s="4" t="s">
        <v>575</v>
      </c>
      <c r="L945" s="4" t="s">
        <v>582</v>
      </c>
    </row>
    <row r="946" spans="1:12">
      <c r="A946" s="3" t="s">
        <v>25</v>
      </c>
      <c r="B946" s="3" t="s">
        <v>26</v>
      </c>
      <c r="C946" s="3" t="s">
        <v>355</v>
      </c>
      <c r="D946" s="6">
        <v>-293178</v>
      </c>
      <c r="E946" s="3" t="s">
        <v>864</v>
      </c>
      <c r="F946" s="3" t="s">
        <v>347</v>
      </c>
      <c r="G946" s="4" t="s">
        <v>622</v>
      </c>
      <c r="H946" s="4" t="s">
        <v>637</v>
      </c>
      <c r="I946" s="3" t="s">
        <v>972</v>
      </c>
      <c r="J946" s="3" t="s">
        <v>23</v>
      </c>
      <c r="K946" s="4" t="s">
        <v>622</v>
      </c>
      <c r="L946" s="4" t="s">
        <v>985</v>
      </c>
    </row>
    <row r="947" spans="1:12">
      <c r="A947" s="2" t="s">
        <v>356</v>
      </c>
      <c r="B947" s="2" t="s">
        <v>476</v>
      </c>
      <c r="C947" s="2" t="s">
        <v>355</v>
      </c>
      <c r="D947" s="13">
        <v>2672.83</v>
      </c>
      <c r="E947" s="2" t="s">
        <v>864</v>
      </c>
      <c r="F947" s="2" t="s">
        <v>347</v>
      </c>
      <c r="G947" s="2" t="s">
        <v>622</v>
      </c>
      <c r="H947" s="2" t="s">
        <v>637</v>
      </c>
      <c r="I947" s="2" t="s">
        <v>972</v>
      </c>
      <c r="J947" s="2" t="s">
        <v>23</v>
      </c>
      <c r="K947" s="4" t="s">
        <v>622</v>
      </c>
      <c r="L947" s="4" t="s">
        <v>985</v>
      </c>
    </row>
    <row r="948" spans="1:12">
      <c r="A948" s="21" t="s">
        <v>356</v>
      </c>
      <c r="B948" s="21" t="s">
        <v>476</v>
      </c>
      <c r="C948" s="21" t="s">
        <v>355</v>
      </c>
      <c r="D948" s="24">
        <v>2672.83</v>
      </c>
      <c r="E948" s="21" t="s">
        <v>864</v>
      </c>
      <c r="F948" s="21" t="s">
        <v>347</v>
      </c>
      <c r="G948" s="23" t="s">
        <v>622</v>
      </c>
      <c r="H948" s="23" t="s">
        <v>637</v>
      </c>
      <c r="I948" s="21" t="s">
        <v>972</v>
      </c>
      <c r="J948" s="21" t="s">
        <v>23</v>
      </c>
      <c r="K948" s="4" t="s">
        <v>622</v>
      </c>
      <c r="L948" s="4" t="s">
        <v>985</v>
      </c>
    </row>
    <row r="949" spans="1:12">
      <c r="A949" s="3" t="s">
        <v>358</v>
      </c>
      <c r="B949" s="3" t="s">
        <v>476</v>
      </c>
      <c r="C949" s="3" t="s">
        <v>355</v>
      </c>
      <c r="D949" s="6">
        <v>335.67</v>
      </c>
      <c r="E949" s="3" t="s">
        <v>864</v>
      </c>
      <c r="F949" s="3" t="s">
        <v>347</v>
      </c>
      <c r="G949" s="4" t="s">
        <v>622</v>
      </c>
      <c r="H949" s="4" t="s">
        <v>637</v>
      </c>
      <c r="I949" s="3" t="s">
        <v>972</v>
      </c>
      <c r="J949" s="3" t="s">
        <v>23</v>
      </c>
      <c r="K949" s="4" t="s">
        <v>622</v>
      </c>
      <c r="L949" s="4" t="s">
        <v>985</v>
      </c>
    </row>
    <row r="950" spans="1:12">
      <c r="A950" s="21" t="s">
        <v>358</v>
      </c>
      <c r="B950" s="21" t="s">
        <v>476</v>
      </c>
      <c r="C950" s="21" t="s">
        <v>355</v>
      </c>
      <c r="D950" s="24">
        <v>335.67</v>
      </c>
      <c r="E950" s="21" t="s">
        <v>864</v>
      </c>
      <c r="F950" s="21" t="s">
        <v>347</v>
      </c>
      <c r="G950" s="23" t="s">
        <v>622</v>
      </c>
      <c r="H950" s="23" t="s">
        <v>637</v>
      </c>
      <c r="I950" s="21" t="s">
        <v>972</v>
      </c>
      <c r="J950" s="21" t="s">
        <v>23</v>
      </c>
      <c r="K950" s="4" t="s">
        <v>622</v>
      </c>
      <c r="L950" s="4" t="s">
        <v>985</v>
      </c>
    </row>
    <row r="951" spans="1:12">
      <c r="A951" s="3" t="s">
        <v>359</v>
      </c>
      <c r="B951" s="3" t="s">
        <v>476</v>
      </c>
      <c r="C951" s="3" t="s">
        <v>355</v>
      </c>
      <c r="D951" s="6">
        <v>40.18</v>
      </c>
      <c r="E951" s="3" t="s">
        <v>864</v>
      </c>
      <c r="F951" s="3" t="s">
        <v>347</v>
      </c>
      <c r="G951" s="4" t="s">
        <v>622</v>
      </c>
      <c r="H951" s="4" t="s">
        <v>637</v>
      </c>
      <c r="I951" s="3" t="s">
        <v>972</v>
      </c>
      <c r="J951" s="3" t="s">
        <v>23</v>
      </c>
      <c r="K951" s="4" t="s">
        <v>622</v>
      </c>
      <c r="L951" s="4" t="s">
        <v>985</v>
      </c>
    </row>
    <row r="952" spans="1:12">
      <c r="A952" s="21" t="s">
        <v>359</v>
      </c>
      <c r="B952" s="21" t="s">
        <v>476</v>
      </c>
      <c r="C952" s="21" t="s">
        <v>355</v>
      </c>
      <c r="D952" s="24">
        <v>40.18</v>
      </c>
      <c r="E952" s="21" t="s">
        <v>864</v>
      </c>
      <c r="F952" s="21" t="s">
        <v>347</v>
      </c>
      <c r="G952" s="23" t="s">
        <v>622</v>
      </c>
      <c r="H952" s="23" t="s">
        <v>637</v>
      </c>
      <c r="I952" s="21" t="s">
        <v>972</v>
      </c>
      <c r="J952" s="21" t="s">
        <v>23</v>
      </c>
      <c r="K952" s="4" t="s">
        <v>622</v>
      </c>
      <c r="L952" s="4" t="s">
        <v>985</v>
      </c>
    </row>
    <row r="953" spans="1:12">
      <c r="A953" s="2" t="s">
        <v>25</v>
      </c>
      <c r="B953" s="2" t="s">
        <v>26</v>
      </c>
      <c r="C953" s="2" t="s">
        <v>355</v>
      </c>
      <c r="D953" s="13">
        <v>-294385.43</v>
      </c>
      <c r="E953" s="2" t="s">
        <v>867</v>
      </c>
      <c r="F953" s="2" t="s">
        <v>347</v>
      </c>
      <c r="G953" s="2" t="s">
        <v>675</v>
      </c>
      <c r="H953" s="2" t="s">
        <v>664</v>
      </c>
      <c r="I953" s="2" t="s">
        <v>973</v>
      </c>
      <c r="J953" s="2" t="s">
        <v>23</v>
      </c>
      <c r="K953" s="4" t="s">
        <v>675</v>
      </c>
      <c r="L953" s="4" t="s">
        <v>682</v>
      </c>
    </row>
    <row r="954" spans="1:12">
      <c r="A954" s="3" t="s">
        <v>356</v>
      </c>
      <c r="B954" s="3" t="s">
        <v>476</v>
      </c>
      <c r="C954" s="3" t="s">
        <v>355</v>
      </c>
      <c r="D954" s="6">
        <v>2666.7</v>
      </c>
      <c r="E954" s="3" t="s">
        <v>867</v>
      </c>
      <c r="F954" s="3" t="s">
        <v>347</v>
      </c>
      <c r="G954" s="4" t="s">
        <v>675</v>
      </c>
      <c r="H954" s="4" t="s">
        <v>664</v>
      </c>
      <c r="I954" s="3" t="s">
        <v>973</v>
      </c>
      <c r="J954" s="3" t="s">
        <v>23</v>
      </c>
      <c r="K954" s="4" t="s">
        <v>675</v>
      </c>
      <c r="L954" s="4" t="s">
        <v>682</v>
      </c>
    </row>
    <row r="955" spans="1:12">
      <c r="A955" s="21" t="s">
        <v>356</v>
      </c>
      <c r="B955" s="21" t="s">
        <v>476</v>
      </c>
      <c r="C955" s="21" t="s">
        <v>355</v>
      </c>
      <c r="D955" s="24">
        <v>2666.7</v>
      </c>
      <c r="E955" s="21" t="s">
        <v>867</v>
      </c>
      <c r="F955" s="21" t="s">
        <v>347</v>
      </c>
      <c r="G955" s="23" t="s">
        <v>675</v>
      </c>
      <c r="H955" s="23" t="s">
        <v>664</v>
      </c>
      <c r="I955" s="21" t="s">
        <v>973</v>
      </c>
      <c r="J955" s="21" t="s">
        <v>23</v>
      </c>
      <c r="K955" s="4" t="s">
        <v>675</v>
      </c>
      <c r="L955" s="4" t="s">
        <v>682</v>
      </c>
    </row>
    <row r="956" spans="1:12">
      <c r="A956" s="3" t="s">
        <v>358</v>
      </c>
      <c r="B956" s="3" t="s">
        <v>476</v>
      </c>
      <c r="C956" s="3" t="s">
        <v>355</v>
      </c>
      <c r="D956" s="6">
        <v>335.67</v>
      </c>
      <c r="E956" s="3" t="s">
        <v>867</v>
      </c>
      <c r="F956" s="3" t="s">
        <v>347</v>
      </c>
      <c r="G956" s="4" t="s">
        <v>675</v>
      </c>
      <c r="H956" s="4" t="s">
        <v>664</v>
      </c>
      <c r="I956" s="3" t="s">
        <v>973</v>
      </c>
      <c r="J956" s="3" t="s">
        <v>23</v>
      </c>
      <c r="K956" s="4" t="s">
        <v>675</v>
      </c>
      <c r="L956" s="4" t="s">
        <v>682</v>
      </c>
    </row>
    <row r="957" spans="1:12">
      <c r="A957" s="21" t="s">
        <v>358</v>
      </c>
      <c r="B957" s="21" t="s">
        <v>476</v>
      </c>
      <c r="C957" s="21" t="s">
        <v>355</v>
      </c>
      <c r="D957" s="24">
        <v>335.67</v>
      </c>
      <c r="E957" s="21" t="s">
        <v>867</v>
      </c>
      <c r="F957" s="21" t="s">
        <v>347</v>
      </c>
      <c r="G957" s="23" t="s">
        <v>675</v>
      </c>
      <c r="H957" s="23" t="s">
        <v>664</v>
      </c>
      <c r="I957" s="21" t="s">
        <v>973</v>
      </c>
      <c r="J957" s="21" t="s">
        <v>23</v>
      </c>
      <c r="K957" s="4" t="s">
        <v>675</v>
      </c>
      <c r="L957" s="4" t="s">
        <v>682</v>
      </c>
    </row>
    <row r="958" spans="1:12">
      <c r="A958" s="3" t="s">
        <v>359</v>
      </c>
      <c r="B958" s="3" t="s">
        <v>476</v>
      </c>
      <c r="C958" s="3" t="s">
        <v>355</v>
      </c>
      <c r="D958" s="6">
        <v>40.18</v>
      </c>
      <c r="E958" s="3" t="s">
        <v>867</v>
      </c>
      <c r="F958" s="3" t="s">
        <v>347</v>
      </c>
      <c r="G958" s="4" t="s">
        <v>675</v>
      </c>
      <c r="H958" s="4" t="s">
        <v>664</v>
      </c>
      <c r="I958" s="3" t="s">
        <v>973</v>
      </c>
      <c r="J958" s="3" t="s">
        <v>23</v>
      </c>
      <c r="K958" s="4" t="s">
        <v>675</v>
      </c>
      <c r="L958" s="4" t="s">
        <v>682</v>
      </c>
    </row>
    <row r="959" spans="1:12">
      <c r="A959" s="21" t="s">
        <v>359</v>
      </c>
      <c r="B959" s="21" t="s">
        <v>476</v>
      </c>
      <c r="C959" s="21" t="s">
        <v>355</v>
      </c>
      <c r="D959" s="24">
        <v>40.18</v>
      </c>
      <c r="E959" s="21" t="s">
        <v>867</v>
      </c>
      <c r="F959" s="21" t="s">
        <v>347</v>
      </c>
      <c r="G959" s="23" t="s">
        <v>675</v>
      </c>
      <c r="H959" s="23" t="s">
        <v>664</v>
      </c>
      <c r="I959" s="21" t="s">
        <v>973</v>
      </c>
      <c r="J959" s="21" t="s">
        <v>23</v>
      </c>
      <c r="K959" s="4" t="s">
        <v>675</v>
      </c>
      <c r="L959" s="4" t="s">
        <v>682</v>
      </c>
    </row>
    <row r="960" spans="1:12">
      <c r="A960" s="2" t="s">
        <v>25</v>
      </c>
      <c r="B960" s="2" t="s">
        <v>26</v>
      </c>
      <c r="C960" s="2" t="s">
        <v>355</v>
      </c>
      <c r="D960" s="13">
        <v>-290635.95</v>
      </c>
      <c r="E960" s="2" t="s">
        <v>870</v>
      </c>
      <c r="F960" s="2" t="s">
        <v>347</v>
      </c>
      <c r="G960" s="2" t="s">
        <v>730</v>
      </c>
      <c r="H960" s="2" t="s">
        <v>927</v>
      </c>
      <c r="I960" s="2" t="s">
        <v>974</v>
      </c>
      <c r="J960" s="2" t="s">
        <v>23</v>
      </c>
      <c r="K960" s="4" t="s">
        <v>730</v>
      </c>
      <c r="L960" s="4" t="s">
        <v>992</v>
      </c>
    </row>
    <row r="961" spans="1:12">
      <c r="A961" s="3" t="s">
        <v>356</v>
      </c>
      <c r="B961" s="3" t="s">
        <v>476</v>
      </c>
      <c r="C961" s="3" t="s">
        <v>355</v>
      </c>
      <c r="D961" s="6">
        <v>2667.38</v>
      </c>
      <c r="E961" s="3" t="s">
        <v>870</v>
      </c>
      <c r="F961" s="3" t="s">
        <v>347</v>
      </c>
      <c r="G961" s="4" t="s">
        <v>730</v>
      </c>
      <c r="H961" s="4" t="s">
        <v>927</v>
      </c>
      <c r="I961" s="3" t="s">
        <v>974</v>
      </c>
      <c r="J961" s="3" t="s">
        <v>23</v>
      </c>
      <c r="K961" s="4" t="s">
        <v>730</v>
      </c>
      <c r="L961" s="4" t="s">
        <v>992</v>
      </c>
    </row>
    <row r="962" spans="1:12">
      <c r="A962" s="21" t="s">
        <v>356</v>
      </c>
      <c r="B962" s="21" t="s">
        <v>476</v>
      </c>
      <c r="C962" s="21" t="s">
        <v>355</v>
      </c>
      <c r="D962" s="24">
        <v>2667.38</v>
      </c>
      <c r="E962" s="21" t="s">
        <v>870</v>
      </c>
      <c r="F962" s="21" t="s">
        <v>347</v>
      </c>
      <c r="G962" s="23" t="s">
        <v>730</v>
      </c>
      <c r="H962" s="23" t="s">
        <v>927</v>
      </c>
      <c r="I962" s="21" t="s">
        <v>974</v>
      </c>
      <c r="J962" s="21" t="s">
        <v>23</v>
      </c>
      <c r="K962" s="4" t="s">
        <v>730</v>
      </c>
      <c r="L962" s="4" t="s">
        <v>992</v>
      </c>
    </row>
    <row r="963" spans="1:12">
      <c r="A963" s="3" t="s">
        <v>358</v>
      </c>
      <c r="B963" s="3" t="s">
        <v>476</v>
      </c>
      <c r="C963" s="3" t="s">
        <v>355</v>
      </c>
      <c r="D963" s="6">
        <v>335.67</v>
      </c>
      <c r="E963" s="3" t="s">
        <v>870</v>
      </c>
      <c r="F963" s="3" t="s">
        <v>347</v>
      </c>
      <c r="G963" s="4" t="s">
        <v>730</v>
      </c>
      <c r="H963" s="4" t="s">
        <v>927</v>
      </c>
      <c r="I963" s="3" t="s">
        <v>974</v>
      </c>
      <c r="J963" s="3" t="s">
        <v>23</v>
      </c>
      <c r="K963" s="4" t="s">
        <v>730</v>
      </c>
      <c r="L963" s="4" t="s">
        <v>992</v>
      </c>
    </row>
    <row r="964" spans="1:12">
      <c r="A964" s="21" t="s">
        <v>358</v>
      </c>
      <c r="B964" s="21" t="s">
        <v>476</v>
      </c>
      <c r="C964" s="21" t="s">
        <v>355</v>
      </c>
      <c r="D964" s="24">
        <v>335.67</v>
      </c>
      <c r="E964" s="21" t="s">
        <v>870</v>
      </c>
      <c r="F964" s="21" t="s">
        <v>347</v>
      </c>
      <c r="G964" s="23" t="s">
        <v>730</v>
      </c>
      <c r="H964" s="23" t="s">
        <v>927</v>
      </c>
      <c r="I964" s="21" t="s">
        <v>974</v>
      </c>
      <c r="J964" s="21" t="s">
        <v>23</v>
      </c>
      <c r="K964" s="4" t="s">
        <v>730</v>
      </c>
      <c r="L964" s="4" t="s">
        <v>992</v>
      </c>
    </row>
    <row r="965" spans="1:12">
      <c r="A965" s="2" t="s">
        <v>359</v>
      </c>
      <c r="B965" s="2" t="s">
        <v>476</v>
      </c>
      <c r="C965" s="2" t="s">
        <v>355</v>
      </c>
      <c r="D965" s="13">
        <v>40.18</v>
      </c>
      <c r="E965" s="2" t="s">
        <v>870</v>
      </c>
      <c r="F965" s="2" t="s">
        <v>347</v>
      </c>
      <c r="G965" s="2" t="s">
        <v>730</v>
      </c>
      <c r="H965" s="2" t="s">
        <v>927</v>
      </c>
      <c r="I965" s="2" t="s">
        <v>974</v>
      </c>
      <c r="J965" s="2" t="s">
        <v>23</v>
      </c>
      <c r="K965" s="4" t="s">
        <v>730</v>
      </c>
      <c r="L965" s="4" t="s">
        <v>992</v>
      </c>
    </row>
    <row r="966" spans="1:12">
      <c r="A966" s="21" t="s">
        <v>359</v>
      </c>
      <c r="B966" s="21" t="s">
        <v>476</v>
      </c>
      <c r="C966" s="21" t="s">
        <v>355</v>
      </c>
      <c r="D966" s="24">
        <v>40.18</v>
      </c>
      <c r="E966" s="21" t="s">
        <v>870</v>
      </c>
      <c r="F966" s="21" t="s">
        <v>347</v>
      </c>
      <c r="G966" s="23" t="s">
        <v>730</v>
      </c>
      <c r="H966" s="23" t="s">
        <v>927</v>
      </c>
      <c r="I966" s="21" t="s">
        <v>974</v>
      </c>
      <c r="J966" s="21" t="s">
        <v>23</v>
      </c>
      <c r="K966" s="4" t="s">
        <v>730</v>
      </c>
      <c r="L966" s="4" t="s">
        <v>992</v>
      </c>
    </row>
    <row r="967" spans="1:12">
      <c r="A967" s="3" t="s">
        <v>25</v>
      </c>
      <c r="B967" s="3" t="s">
        <v>26</v>
      </c>
      <c r="C967" s="3" t="s">
        <v>355</v>
      </c>
      <c r="D967" s="6">
        <v>-297207.69</v>
      </c>
      <c r="E967" s="3" t="s">
        <v>872</v>
      </c>
      <c r="F967" s="3" t="s">
        <v>347</v>
      </c>
      <c r="G967" s="4" t="s">
        <v>776</v>
      </c>
      <c r="H967" s="4" t="s">
        <v>975</v>
      </c>
      <c r="I967" s="3" t="s">
        <v>976</v>
      </c>
      <c r="J967" s="3" t="s">
        <v>23</v>
      </c>
      <c r="K967" s="4" t="s">
        <v>776</v>
      </c>
      <c r="L967" s="4" t="s">
        <v>993</v>
      </c>
    </row>
    <row r="968" spans="1:12">
      <c r="A968" s="3" t="s">
        <v>356</v>
      </c>
      <c r="B968" s="3" t="s">
        <v>476</v>
      </c>
      <c r="C968" s="3" t="s">
        <v>355</v>
      </c>
      <c r="D968" s="6">
        <v>2852.97</v>
      </c>
      <c r="E968" s="3" t="s">
        <v>872</v>
      </c>
      <c r="F968" s="3" t="s">
        <v>347</v>
      </c>
      <c r="G968" s="4" t="s">
        <v>776</v>
      </c>
      <c r="H968" s="4" t="s">
        <v>975</v>
      </c>
      <c r="I968" s="3" t="s">
        <v>976</v>
      </c>
      <c r="J968" s="3" t="s">
        <v>23</v>
      </c>
      <c r="K968" s="4" t="s">
        <v>776</v>
      </c>
      <c r="L968" s="4" t="s">
        <v>993</v>
      </c>
    </row>
    <row r="969" spans="1:12">
      <c r="A969" s="21" t="s">
        <v>356</v>
      </c>
      <c r="B969" s="21" t="s">
        <v>476</v>
      </c>
      <c r="C969" s="21" t="s">
        <v>355</v>
      </c>
      <c r="D969" s="24">
        <v>2852.97</v>
      </c>
      <c r="E969" s="21" t="s">
        <v>872</v>
      </c>
      <c r="F969" s="21" t="s">
        <v>347</v>
      </c>
      <c r="G969" s="23" t="s">
        <v>776</v>
      </c>
      <c r="H969" s="23" t="s">
        <v>975</v>
      </c>
      <c r="I969" s="21" t="s">
        <v>976</v>
      </c>
      <c r="J969" s="21" t="s">
        <v>23</v>
      </c>
      <c r="K969" s="4" t="s">
        <v>776</v>
      </c>
      <c r="L969" s="4" t="s">
        <v>993</v>
      </c>
    </row>
    <row r="970" spans="1:12">
      <c r="A970" s="2" t="s">
        <v>358</v>
      </c>
      <c r="B970" s="2" t="s">
        <v>476</v>
      </c>
      <c r="C970" s="2" t="s">
        <v>355</v>
      </c>
      <c r="D970" s="13">
        <v>335.67</v>
      </c>
      <c r="E970" s="2" t="s">
        <v>872</v>
      </c>
      <c r="F970" s="2" t="s">
        <v>347</v>
      </c>
      <c r="G970" s="2" t="s">
        <v>776</v>
      </c>
      <c r="H970" s="2" t="s">
        <v>975</v>
      </c>
      <c r="I970" s="2" t="s">
        <v>976</v>
      </c>
      <c r="J970" s="2" t="s">
        <v>23</v>
      </c>
      <c r="K970" s="4" t="s">
        <v>776</v>
      </c>
      <c r="L970" s="4" t="s">
        <v>993</v>
      </c>
    </row>
    <row r="971" spans="1:12">
      <c r="A971" s="21" t="s">
        <v>358</v>
      </c>
      <c r="B971" s="21" t="s">
        <v>476</v>
      </c>
      <c r="C971" s="21" t="s">
        <v>355</v>
      </c>
      <c r="D971" s="24">
        <v>335.67</v>
      </c>
      <c r="E971" s="21" t="s">
        <v>872</v>
      </c>
      <c r="F971" s="21" t="s">
        <v>347</v>
      </c>
      <c r="G971" s="23" t="s">
        <v>776</v>
      </c>
      <c r="H971" s="23" t="s">
        <v>975</v>
      </c>
      <c r="I971" s="21" t="s">
        <v>976</v>
      </c>
      <c r="J971" s="21" t="s">
        <v>23</v>
      </c>
      <c r="K971" s="4" t="s">
        <v>776</v>
      </c>
      <c r="L971" s="4" t="s">
        <v>993</v>
      </c>
    </row>
    <row r="972" spans="1:12">
      <c r="A972" s="3" t="s">
        <v>359</v>
      </c>
      <c r="B972" s="3" t="s">
        <v>476</v>
      </c>
      <c r="C972" s="3" t="s">
        <v>355</v>
      </c>
      <c r="D972" s="6">
        <v>32.700000000000003</v>
      </c>
      <c r="E972" s="3" t="s">
        <v>872</v>
      </c>
      <c r="F972" s="3" t="s">
        <v>347</v>
      </c>
      <c r="G972" s="4" t="s">
        <v>776</v>
      </c>
      <c r="H972" s="4" t="s">
        <v>975</v>
      </c>
      <c r="I972" s="3" t="s">
        <v>976</v>
      </c>
      <c r="J972" s="3" t="s">
        <v>23</v>
      </c>
      <c r="K972" s="4" t="s">
        <v>776</v>
      </c>
      <c r="L972" s="4" t="s">
        <v>993</v>
      </c>
    </row>
    <row r="973" spans="1:12">
      <c r="A973" s="21" t="s">
        <v>359</v>
      </c>
      <c r="B973" s="21" t="s">
        <v>476</v>
      </c>
      <c r="C973" s="21" t="s">
        <v>355</v>
      </c>
      <c r="D973" s="24">
        <v>32.700000000000003</v>
      </c>
      <c r="E973" s="21" t="s">
        <v>872</v>
      </c>
      <c r="F973" s="21" t="s">
        <v>347</v>
      </c>
      <c r="G973" s="23" t="s">
        <v>776</v>
      </c>
      <c r="H973" s="23" t="s">
        <v>975</v>
      </c>
      <c r="I973" s="21" t="s">
        <v>976</v>
      </c>
      <c r="J973" s="21" t="s">
        <v>23</v>
      </c>
      <c r="K973" s="4" t="s">
        <v>776</v>
      </c>
      <c r="L973" s="4" t="s">
        <v>993</v>
      </c>
    </row>
    <row r="974" spans="1:12">
      <c r="A974" s="3" t="s">
        <v>25</v>
      </c>
      <c r="B974" s="3" t="s">
        <v>26</v>
      </c>
      <c r="C974" s="3" t="s">
        <v>355</v>
      </c>
      <c r="D974" s="6">
        <v>-296376.7</v>
      </c>
      <c r="E974" s="3" t="s">
        <v>875</v>
      </c>
      <c r="F974" s="3" t="s">
        <v>347</v>
      </c>
      <c r="G974" s="4" t="s">
        <v>829</v>
      </c>
      <c r="H974" s="4" t="s">
        <v>836</v>
      </c>
      <c r="I974" s="3" t="s">
        <v>977</v>
      </c>
      <c r="J974" s="3" t="s">
        <v>23</v>
      </c>
      <c r="K974" s="4" t="s">
        <v>829</v>
      </c>
      <c r="L974" s="4" t="s">
        <v>994</v>
      </c>
    </row>
    <row r="975" spans="1:12">
      <c r="A975" s="3" t="s">
        <v>356</v>
      </c>
      <c r="B975" s="3" t="s">
        <v>476</v>
      </c>
      <c r="C975" s="3" t="s">
        <v>355</v>
      </c>
      <c r="D975" s="6">
        <v>3034.34</v>
      </c>
      <c r="E975" s="3" t="s">
        <v>875</v>
      </c>
      <c r="F975" s="3" t="s">
        <v>347</v>
      </c>
      <c r="G975" s="4" t="s">
        <v>829</v>
      </c>
      <c r="H975" s="4" t="s">
        <v>836</v>
      </c>
      <c r="I975" s="3" t="s">
        <v>977</v>
      </c>
      <c r="J975" s="3" t="s">
        <v>23</v>
      </c>
      <c r="K975" s="4" t="s">
        <v>829</v>
      </c>
      <c r="L975" s="4" t="s">
        <v>994</v>
      </c>
    </row>
    <row r="976" spans="1:12">
      <c r="A976" s="21" t="s">
        <v>356</v>
      </c>
      <c r="B976" s="21" t="s">
        <v>476</v>
      </c>
      <c r="C976" s="21" t="s">
        <v>355</v>
      </c>
      <c r="D976" s="24">
        <v>3034.34</v>
      </c>
      <c r="E976" s="21" t="s">
        <v>875</v>
      </c>
      <c r="F976" s="21" t="s">
        <v>347</v>
      </c>
      <c r="G976" s="23" t="s">
        <v>829</v>
      </c>
      <c r="H976" s="23" t="s">
        <v>836</v>
      </c>
      <c r="I976" s="21" t="s">
        <v>977</v>
      </c>
      <c r="J976" s="21" t="s">
        <v>23</v>
      </c>
      <c r="K976" s="4" t="s">
        <v>829</v>
      </c>
      <c r="L976" s="4" t="s">
        <v>994</v>
      </c>
    </row>
    <row r="977" spans="1:12">
      <c r="A977" s="2" t="s">
        <v>358</v>
      </c>
      <c r="B977" s="2" t="s">
        <v>476</v>
      </c>
      <c r="C977" s="2" t="s">
        <v>355</v>
      </c>
      <c r="D977" s="13">
        <v>335.67</v>
      </c>
      <c r="E977" s="2" t="s">
        <v>875</v>
      </c>
      <c r="F977" s="2" t="s">
        <v>347</v>
      </c>
      <c r="G977" s="2" t="s">
        <v>829</v>
      </c>
      <c r="H977" s="2" t="s">
        <v>836</v>
      </c>
      <c r="I977" s="2" t="s">
        <v>977</v>
      </c>
      <c r="J977" s="2" t="s">
        <v>23</v>
      </c>
      <c r="K977" s="4" t="s">
        <v>829</v>
      </c>
      <c r="L977" s="4" t="s">
        <v>994</v>
      </c>
    </row>
    <row r="978" spans="1:12">
      <c r="A978" s="21" t="s">
        <v>358</v>
      </c>
      <c r="B978" s="21" t="s">
        <v>476</v>
      </c>
      <c r="C978" s="21" t="s">
        <v>355</v>
      </c>
      <c r="D978" s="24">
        <v>335.67</v>
      </c>
      <c r="E978" s="21" t="s">
        <v>875</v>
      </c>
      <c r="F978" s="21" t="s">
        <v>347</v>
      </c>
      <c r="G978" s="23" t="s">
        <v>829</v>
      </c>
      <c r="H978" s="23" t="s">
        <v>836</v>
      </c>
      <c r="I978" s="21" t="s">
        <v>977</v>
      </c>
      <c r="J978" s="21" t="s">
        <v>23</v>
      </c>
      <c r="K978" s="4" t="s">
        <v>829</v>
      </c>
      <c r="L978" s="4" t="s">
        <v>994</v>
      </c>
    </row>
    <row r="979" spans="1:12">
      <c r="A979" s="3" t="s">
        <v>359</v>
      </c>
      <c r="B979" s="3" t="s">
        <v>476</v>
      </c>
      <c r="C979" s="3" t="s">
        <v>355</v>
      </c>
      <c r="D979" s="6">
        <v>45.64</v>
      </c>
      <c r="E979" s="3" t="s">
        <v>875</v>
      </c>
      <c r="F979" s="3" t="s">
        <v>347</v>
      </c>
      <c r="G979" s="4" t="s">
        <v>829</v>
      </c>
      <c r="H979" s="4" t="s">
        <v>836</v>
      </c>
      <c r="I979" s="3" t="s">
        <v>977</v>
      </c>
      <c r="J979" s="3" t="s">
        <v>23</v>
      </c>
      <c r="K979" s="4" t="s">
        <v>829</v>
      </c>
      <c r="L979" s="4" t="s">
        <v>994</v>
      </c>
    </row>
    <row r="980" spans="1:12">
      <c r="A980" s="21" t="s">
        <v>359</v>
      </c>
      <c r="B980" s="21" t="s">
        <v>476</v>
      </c>
      <c r="C980" s="21" t="s">
        <v>355</v>
      </c>
      <c r="D980" s="24">
        <v>45.64</v>
      </c>
      <c r="E980" s="21" t="s">
        <v>875</v>
      </c>
      <c r="F980" s="21" t="s">
        <v>347</v>
      </c>
      <c r="G980" s="23" t="s">
        <v>829</v>
      </c>
      <c r="H980" s="23" t="s">
        <v>836</v>
      </c>
      <c r="I980" s="21" t="s">
        <v>977</v>
      </c>
      <c r="J980" s="21" t="s">
        <v>23</v>
      </c>
      <c r="K980" s="4" t="s">
        <v>829</v>
      </c>
      <c r="L980" s="4" t="s">
        <v>994</v>
      </c>
    </row>
    <row r="981" spans="1:12">
      <c r="D981" s="13"/>
    </row>
    <row r="982" spans="1:12">
      <c r="D982" s="13"/>
    </row>
  </sheetData>
  <autoFilter ref="A3:L982" xr:uid="{2A8FA029-C21C-4909-8BAA-AA7DEA62710B}"/>
  <sortState xmlns:xlrd2="http://schemas.microsoft.com/office/spreadsheetml/2017/richdata2" ref="A4:L980">
    <sortCondition ref="F4:F980"/>
    <sortCondition ref="G4:G980"/>
    <sortCondition ref="A4:A980"/>
  </sortState>
  <mergeCells count="1">
    <mergeCell ref="K2:L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F132-B11F-40E1-9676-82597B012581}">
  <dimension ref="A1:A167"/>
  <sheetViews>
    <sheetView zoomScaleNormal="100" workbookViewId="0"/>
  </sheetViews>
  <sheetFormatPr defaultRowHeight="12.75"/>
  <sheetData>
    <row r="1" spans="1:1">
      <c r="A1" s="7" t="s">
        <v>349</v>
      </c>
    </row>
    <row r="105" spans="1:1">
      <c r="A105" s="7" t="s">
        <v>350</v>
      </c>
    </row>
    <row r="167" spans="1:1">
      <c r="A167" s="7" t="s">
        <v>487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E40E-5A55-427B-95A8-622725DF91F4}">
  <sheetPr>
    <tabColor theme="1" tint="0.34998626667073579"/>
  </sheetPr>
  <dimension ref="A1:H179"/>
  <sheetViews>
    <sheetView zoomScaleNormal="100" workbookViewId="0"/>
  </sheetViews>
  <sheetFormatPr defaultColWidth="9.6640625" defaultRowHeight="12.75"/>
  <cols>
    <col min="1" max="1" width="3.33203125" style="51" customWidth="1"/>
    <col min="2" max="3" width="32.83203125" style="51" customWidth="1"/>
    <col min="4" max="4" width="25.83203125" style="51" customWidth="1"/>
    <col min="5" max="5" width="32.83203125" style="51" customWidth="1"/>
    <col min="6" max="6" width="24.6640625" style="51" customWidth="1"/>
    <col min="7" max="7" width="19.5" style="51" customWidth="1"/>
    <col min="8" max="8" width="28.83203125" style="51" customWidth="1"/>
    <col min="9" max="16384" width="9.6640625" style="51"/>
  </cols>
  <sheetData>
    <row r="1" spans="1:8" ht="18.600000000000001" customHeight="1"/>
    <row r="2" spans="1:8" ht="19.5">
      <c r="B2" s="52" t="s">
        <v>1038</v>
      </c>
      <c r="C2" s="53" t="s">
        <v>1038</v>
      </c>
      <c r="D2" s="53" t="s">
        <v>1038</v>
      </c>
      <c r="E2" s="54"/>
      <c r="F2" s="55" t="s">
        <v>1039</v>
      </c>
      <c r="G2" s="56"/>
      <c r="H2" s="56"/>
    </row>
    <row r="3" spans="1:8" ht="19.5">
      <c r="B3" s="57" t="s">
        <v>1040</v>
      </c>
      <c r="C3" s="58" t="s">
        <v>1040</v>
      </c>
      <c r="D3" s="58" t="s">
        <v>1041</v>
      </c>
      <c r="E3" s="58" t="s">
        <v>1042</v>
      </c>
      <c r="F3" s="59" t="s">
        <v>1043</v>
      </c>
      <c r="G3" s="56"/>
      <c r="H3" s="56"/>
    </row>
    <row r="4" spans="1:8" ht="19.5">
      <c r="A4" s="60"/>
      <c r="B4" s="61" t="s">
        <v>1044</v>
      </c>
      <c r="C4" s="62" t="s">
        <v>1045</v>
      </c>
      <c r="D4" s="62" t="s">
        <v>1046</v>
      </c>
      <c r="E4" s="63" t="s">
        <v>1047</v>
      </c>
      <c r="F4" s="64" t="s">
        <v>1048</v>
      </c>
      <c r="G4" s="65"/>
      <c r="H4" s="66" t="s">
        <v>1049</v>
      </c>
    </row>
    <row r="5" spans="1:8" ht="18.600000000000001" customHeight="1"/>
    <row r="6" spans="1:8" ht="18.600000000000001" customHeight="1">
      <c r="B6" s="50">
        <v>45367</v>
      </c>
      <c r="C6" s="50">
        <v>45380</v>
      </c>
      <c r="D6" s="67">
        <f t="shared" ref="D6:D31" si="0">-(+C6-B6+1)/2</f>
        <v>-7</v>
      </c>
      <c r="E6" s="50">
        <v>45387</v>
      </c>
      <c r="F6" s="68">
        <f t="shared" ref="F6:F31" si="1">(C6-E6)+D6</f>
        <v>-14</v>
      </c>
      <c r="H6" s="51" t="b">
        <f t="shared" ref="H6:H31" si="2">WEEKDAY(E6)=6</f>
        <v>1</v>
      </c>
    </row>
    <row r="7" spans="1:8" ht="18.600000000000001" customHeight="1">
      <c r="B7" s="50">
        <v>45381</v>
      </c>
      <c r="C7" s="50">
        <v>45394</v>
      </c>
      <c r="D7" s="67">
        <f t="shared" si="0"/>
        <v>-7</v>
      </c>
      <c r="E7" s="50">
        <v>45401</v>
      </c>
      <c r="F7" s="68">
        <f t="shared" si="1"/>
        <v>-14</v>
      </c>
      <c r="H7" s="51" t="b">
        <f t="shared" si="2"/>
        <v>1</v>
      </c>
    </row>
    <row r="8" spans="1:8" ht="18.600000000000001" customHeight="1">
      <c r="B8" s="50">
        <v>45395</v>
      </c>
      <c r="C8" s="50">
        <v>45408</v>
      </c>
      <c r="D8" s="67">
        <f t="shared" si="0"/>
        <v>-7</v>
      </c>
      <c r="E8" s="50">
        <v>45415</v>
      </c>
      <c r="F8" s="68">
        <f t="shared" si="1"/>
        <v>-14</v>
      </c>
      <c r="H8" s="51" t="b">
        <f t="shared" si="2"/>
        <v>1</v>
      </c>
    </row>
    <row r="9" spans="1:8" ht="18.600000000000001" customHeight="1">
      <c r="B9" s="50">
        <v>45409</v>
      </c>
      <c r="C9" s="50">
        <v>45422</v>
      </c>
      <c r="D9" s="67">
        <f t="shared" si="0"/>
        <v>-7</v>
      </c>
      <c r="E9" s="50">
        <v>45429</v>
      </c>
      <c r="F9" s="68">
        <f t="shared" si="1"/>
        <v>-14</v>
      </c>
      <c r="H9" s="51" t="b">
        <f t="shared" si="2"/>
        <v>1</v>
      </c>
    </row>
    <row r="10" spans="1:8" ht="18.600000000000001" customHeight="1">
      <c r="B10" s="50">
        <v>45423</v>
      </c>
      <c r="C10" s="50">
        <v>45436</v>
      </c>
      <c r="D10" s="67">
        <f t="shared" si="0"/>
        <v>-7</v>
      </c>
      <c r="E10" s="50">
        <v>45443</v>
      </c>
      <c r="F10" s="68">
        <f t="shared" si="1"/>
        <v>-14</v>
      </c>
      <c r="H10" s="51" t="b">
        <f t="shared" si="2"/>
        <v>1</v>
      </c>
    </row>
    <row r="11" spans="1:8" ht="18.600000000000001" customHeight="1">
      <c r="B11" s="50">
        <v>45437</v>
      </c>
      <c r="C11" s="50">
        <v>45450</v>
      </c>
      <c r="D11" s="67">
        <f t="shared" si="0"/>
        <v>-7</v>
      </c>
      <c r="E11" s="50">
        <v>45457</v>
      </c>
      <c r="F11" s="68">
        <f t="shared" si="1"/>
        <v>-14</v>
      </c>
      <c r="H11" s="51" t="b">
        <f t="shared" si="2"/>
        <v>1</v>
      </c>
    </row>
    <row r="12" spans="1:8" ht="18.600000000000001" customHeight="1">
      <c r="B12" s="50">
        <v>45451</v>
      </c>
      <c r="C12" s="50">
        <v>45464</v>
      </c>
      <c r="D12" s="67">
        <f t="shared" si="0"/>
        <v>-7</v>
      </c>
      <c r="E12" s="50">
        <v>45471</v>
      </c>
      <c r="F12" s="68">
        <f t="shared" si="1"/>
        <v>-14</v>
      </c>
      <c r="H12" s="51" t="b">
        <f t="shared" si="2"/>
        <v>1</v>
      </c>
    </row>
    <row r="13" spans="1:8" ht="18.600000000000001" customHeight="1">
      <c r="B13" s="50">
        <v>45465</v>
      </c>
      <c r="C13" s="50">
        <v>45478</v>
      </c>
      <c r="D13" s="67">
        <f t="shared" si="0"/>
        <v>-7</v>
      </c>
      <c r="E13" s="50">
        <v>45485</v>
      </c>
      <c r="F13" s="68">
        <f t="shared" si="1"/>
        <v>-14</v>
      </c>
      <c r="H13" s="51" t="b">
        <f t="shared" si="2"/>
        <v>1</v>
      </c>
    </row>
    <row r="14" spans="1:8" ht="18.600000000000001" customHeight="1">
      <c r="B14" s="50">
        <v>45479</v>
      </c>
      <c r="C14" s="50">
        <v>45492</v>
      </c>
      <c r="D14" s="67">
        <f t="shared" si="0"/>
        <v>-7</v>
      </c>
      <c r="E14" s="50">
        <v>45499</v>
      </c>
      <c r="F14" s="68">
        <f t="shared" si="1"/>
        <v>-14</v>
      </c>
      <c r="H14" s="51" t="b">
        <f t="shared" si="2"/>
        <v>1</v>
      </c>
    </row>
    <row r="15" spans="1:8" ht="18.600000000000001" customHeight="1">
      <c r="B15" s="50">
        <v>45493</v>
      </c>
      <c r="C15" s="50">
        <v>45506</v>
      </c>
      <c r="D15" s="67">
        <f t="shared" si="0"/>
        <v>-7</v>
      </c>
      <c r="E15" s="50">
        <v>45513</v>
      </c>
      <c r="F15" s="68">
        <f t="shared" si="1"/>
        <v>-14</v>
      </c>
      <c r="H15" s="51" t="b">
        <f t="shared" si="2"/>
        <v>1</v>
      </c>
    </row>
    <row r="16" spans="1:8" ht="18.600000000000001" customHeight="1">
      <c r="B16" s="50">
        <v>45507</v>
      </c>
      <c r="C16" s="50">
        <v>45520</v>
      </c>
      <c r="D16" s="67">
        <f t="shared" si="0"/>
        <v>-7</v>
      </c>
      <c r="E16" s="50">
        <v>45527</v>
      </c>
      <c r="F16" s="68">
        <f t="shared" si="1"/>
        <v>-14</v>
      </c>
      <c r="H16" s="51" t="b">
        <f t="shared" si="2"/>
        <v>1</v>
      </c>
    </row>
    <row r="17" spans="2:8" ht="18.600000000000001" customHeight="1">
      <c r="B17" s="50">
        <v>45521</v>
      </c>
      <c r="C17" s="50">
        <v>45534</v>
      </c>
      <c r="D17" s="67">
        <f t="shared" si="0"/>
        <v>-7</v>
      </c>
      <c r="E17" s="50">
        <v>45541</v>
      </c>
      <c r="F17" s="68">
        <f t="shared" si="1"/>
        <v>-14</v>
      </c>
      <c r="H17" s="51" t="b">
        <f t="shared" si="2"/>
        <v>1</v>
      </c>
    </row>
    <row r="18" spans="2:8" ht="18.600000000000001" customHeight="1">
      <c r="B18" s="50">
        <v>45535</v>
      </c>
      <c r="C18" s="50">
        <v>45548</v>
      </c>
      <c r="D18" s="67">
        <f t="shared" si="0"/>
        <v>-7</v>
      </c>
      <c r="E18" s="50">
        <v>45555</v>
      </c>
      <c r="F18" s="68">
        <f t="shared" si="1"/>
        <v>-14</v>
      </c>
      <c r="H18" s="51" t="b">
        <f t="shared" si="2"/>
        <v>1</v>
      </c>
    </row>
    <row r="19" spans="2:8" ht="18.600000000000001" customHeight="1">
      <c r="B19" s="50">
        <v>45549</v>
      </c>
      <c r="C19" s="50">
        <v>45562</v>
      </c>
      <c r="D19" s="67">
        <f t="shared" si="0"/>
        <v>-7</v>
      </c>
      <c r="E19" s="50">
        <v>45569</v>
      </c>
      <c r="F19" s="68">
        <f t="shared" si="1"/>
        <v>-14</v>
      </c>
      <c r="H19" s="51" t="b">
        <f t="shared" si="2"/>
        <v>1</v>
      </c>
    </row>
    <row r="20" spans="2:8" ht="18.600000000000001" customHeight="1">
      <c r="B20" s="50">
        <v>45563</v>
      </c>
      <c r="C20" s="50">
        <v>45576</v>
      </c>
      <c r="D20" s="67">
        <f t="shared" si="0"/>
        <v>-7</v>
      </c>
      <c r="E20" s="50">
        <v>45583</v>
      </c>
      <c r="F20" s="68">
        <f t="shared" si="1"/>
        <v>-14</v>
      </c>
      <c r="H20" s="51" t="b">
        <f t="shared" si="2"/>
        <v>1</v>
      </c>
    </row>
    <row r="21" spans="2:8" ht="18.600000000000001" customHeight="1">
      <c r="B21" s="50">
        <v>45577</v>
      </c>
      <c r="C21" s="50">
        <v>45590</v>
      </c>
      <c r="D21" s="67">
        <f t="shared" si="0"/>
        <v>-7</v>
      </c>
      <c r="E21" s="50">
        <v>45597</v>
      </c>
      <c r="F21" s="68">
        <f t="shared" si="1"/>
        <v>-14</v>
      </c>
      <c r="H21" s="51" t="b">
        <f t="shared" si="2"/>
        <v>1</v>
      </c>
    </row>
    <row r="22" spans="2:8" ht="18.600000000000001" customHeight="1">
      <c r="B22" s="50">
        <v>45591</v>
      </c>
      <c r="C22" s="50">
        <v>45604</v>
      </c>
      <c r="D22" s="67">
        <f t="shared" si="0"/>
        <v>-7</v>
      </c>
      <c r="E22" s="50">
        <v>45611</v>
      </c>
      <c r="F22" s="68">
        <f t="shared" si="1"/>
        <v>-14</v>
      </c>
      <c r="H22" s="51" t="b">
        <f t="shared" si="2"/>
        <v>1</v>
      </c>
    </row>
    <row r="23" spans="2:8" ht="18.600000000000001" customHeight="1">
      <c r="B23" s="50">
        <v>45605</v>
      </c>
      <c r="C23" s="50">
        <v>45618</v>
      </c>
      <c r="D23" s="67">
        <f t="shared" si="0"/>
        <v>-7</v>
      </c>
      <c r="E23" s="50">
        <v>45625</v>
      </c>
      <c r="F23" s="68">
        <f t="shared" si="1"/>
        <v>-14</v>
      </c>
      <c r="H23" s="51" t="b">
        <f t="shared" si="2"/>
        <v>1</v>
      </c>
    </row>
    <row r="24" spans="2:8" ht="18.600000000000001" customHeight="1">
      <c r="B24" s="50">
        <v>45619</v>
      </c>
      <c r="C24" s="50">
        <v>45632</v>
      </c>
      <c r="D24" s="67">
        <f t="shared" si="0"/>
        <v>-7</v>
      </c>
      <c r="E24" s="50">
        <v>45639</v>
      </c>
      <c r="F24" s="68">
        <f t="shared" si="1"/>
        <v>-14</v>
      </c>
      <c r="H24" s="51" t="b">
        <f t="shared" si="2"/>
        <v>1</v>
      </c>
    </row>
    <row r="25" spans="2:8" ht="18.600000000000001" customHeight="1">
      <c r="B25" s="50">
        <v>45633</v>
      </c>
      <c r="C25" s="50">
        <v>45646</v>
      </c>
      <c r="D25" s="67">
        <f t="shared" si="0"/>
        <v>-7</v>
      </c>
      <c r="E25" s="50">
        <v>45653</v>
      </c>
      <c r="F25" s="68">
        <f t="shared" si="1"/>
        <v>-14</v>
      </c>
      <c r="H25" s="51" t="b">
        <f t="shared" si="2"/>
        <v>1</v>
      </c>
    </row>
    <row r="26" spans="2:8" ht="18.600000000000001" customHeight="1">
      <c r="B26" s="50">
        <v>45647</v>
      </c>
      <c r="C26" s="50">
        <v>45660</v>
      </c>
      <c r="D26" s="67">
        <f t="shared" si="0"/>
        <v>-7</v>
      </c>
      <c r="E26" s="50">
        <v>45667</v>
      </c>
      <c r="F26" s="68">
        <f t="shared" si="1"/>
        <v>-14</v>
      </c>
      <c r="H26" s="51" t="b">
        <f t="shared" si="2"/>
        <v>1</v>
      </c>
    </row>
    <row r="27" spans="2:8" ht="18.600000000000001" customHeight="1">
      <c r="B27" s="50">
        <v>45661</v>
      </c>
      <c r="C27" s="50">
        <v>45674</v>
      </c>
      <c r="D27" s="67">
        <f t="shared" si="0"/>
        <v>-7</v>
      </c>
      <c r="E27" s="50">
        <v>45681</v>
      </c>
      <c r="F27" s="68">
        <f t="shared" si="1"/>
        <v>-14</v>
      </c>
      <c r="H27" s="51" t="b">
        <f t="shared" si="2"/>
        <v>1</v>
      </c>
    </row>
    <row r="28" spans="2:8" ht="18.600000000000001" customHeight="1">
      <c r="B28" s="50">
        <v>45675</v>
      </c>
      <c r="C28" s="50">
        <v>45688</v>
      </c>
      <c r="D28" s="67">
        <f t="shared" si="0"/>
        <v>-7</v>
      </c>
      <c r="E28" s="50">
        <v>45695</v>
      </c>
      <c r="F28" s="68">
        <f t="shared" si="1"/>
        <v>-14</v>
      </c>
      <c r="H28" s="51" t="b">
        <f t="shared" si="2"/>
        <v>1</v>
      </c>
    </row>
    <row r="29" spans="2:8" ht="18.600000000000001" customHeight="1">
      <c r="B29" s="50">
        <v>45689</v>
      </c>
      <c r="C29" s="50">
        <v>45702</v>
      </c>
      <c r="D29" s="67">
        <f t="shared" si="0"/>
        <v>-7</v>
      </c>
      <c r="E29" s="50">
        <v>45709</v>
      </c>
      <c r="F29" s="68">
        <f t="shared" si="1"/>
        <v>-14</v>
      </c>
      <c r="H29" s="51" t="b">
        <f t="shared" si="2"/>
        <v>1</v>
      </c>
    </row>
    <row r="30" spans="2:8" ht="18.600000000000001" customHeight="1">
      <c r="B30" s="50">
        <v>45703</v>
      </c>
      <c r="C30" s="50">
        <v>45716</v>
      </c>
      <c r="D30" s="67">
        <f t="shared" si="0"/>
        <v>-7</v>
      </c>
      <c r="E30" s="50">
        <v>45723</v>
      </c>
      <c r="F30" s="68">
        <f t="shared" si="1"/>
        <v>-14</v>
      </c>
      <c r="H30" s="51" t="b">
        <f t="shared" si="2"/>
        <v>1</v>
      </c>
    </row>
    <row r="31" spans="2:8" ht="18.600000000000001" customHeight="1">
      <c r="B31" s="50">
        <v>45717</v>
      </c>
      <c r="C31" s="50">
        <v>45730</v>
      </c>
      <c r="D31" s="67">
        <f t="shared" si="0"/>
        <v>-7</v>
      </c>
      <c r="E31" s="50">
        <v>45737</v>
      </c>
      <c r="F31" s="68">
        <f t="shared" si="1"/>
        <v>-14</v>
      </c>
      <c r="H31" s="51" t="b">
        <f t="shared" si="2"/>
        <v>1</v>
      </c>
    </row>
    <row r="32" spans="2:8">
      <c r="B32" s="50"/>
      <c r="C32" s="50"/>
      <c r="D32" s="67"/>
      <c r="E32" s="50"/>
      <c r="F32" s="68"/>
    </row>
    <row r="33" spans="2:6">
      <c r="B33" s="50"/>
      <c r="C33" s="50"/>
      <c r="D33" s="67"/>
      <c r="E33" s="50"/>
      <c r="F33" s="68"/>
    </row>
    <row r="34" spans="2:6">
      <c r="B34" s="50"/>
      <c r="C34" s="50"/>
      <c r="D34" s="67"/>
      <c r="E34" s="50"/>
      <c r="F34" s="68"/>
    </row>
    <row r="35" spans="2:6">
      <c r="B35" s="50"/>
      <c r="C35" s="50"/>
      <c r="D35" s="67"/>
      <c r="E35" s="50"/>
      <c r="F35" s="68"/>
    </row>
    <row r="36" spans="2:6">
      <c r="B36" s="50"/>
      <c r="C36" s="50"/>
      <c r="D36" s="67"/>
      <c r="E36" s="50"/>
      <c r="F36" s="68"/>
    </row>
    <row r="37" spans="2:6">
      <c r="B37" s="50"/>
      <c r="C37" s="50"/>
      <c r="D37" s="67"/>
      <c r="E37" s="50"/>
      <c r="F37" s="68"/>
    </row>
    <row r="38" spans="2:6">
      <c r="B38" s="50"/>
      <c r="C38" s="50"/>
      <c r="D38" s="67"/>
      <c r="E38" s="50"/>
      <c r="F38" s="68"/>
    </row>
    <row r="39" spans="2:6">
      <c r="B39" s="50"/>
      <c r="C39" s="50"/>
      <c r="D39" s="67"/>
      <c r="E39" s="50"/>
      <c r="F39" s="68"/>
    </row>
    <row r="40" spans="2:6">
      <c r="B40" s="50"/>
      <c r="C40" s="50"/>
      <c r="D40" s="67"/>
      <c r="E40" s="50"/>
      <c r="F40" s="68"/>
    </row>
    <row r="41" spans="2:6">
      <c r="B41" s="50"/>
      <c r="C41" s="50"/>
      <c r="D41" s="67"/>
      <c r="E41" s="50"/>
      <c r="F41" s="68"/>
    </row>
    <row r="42" spans="2:6">
      <c r="B42" s="50"/>
      <c r="C42" s="50"/>
      <c r="D42" s="67"/>
      <c r="E42" s="50"/>
      <c r="F42" s="68"/>
    </row>
    <row r="43" spans="2:6">
      <c r="B43" s="50"/>
      <c r="C43" s="50"/>
      <c r="D43" s="67"/>
      <c r="E43" s="50"/>
      <c r="F43" s="68"/>
    </row>
    <row r="44" spans="2:6">
      <c r="B44" s="50"/>
      <c r="C44" s="50"/>
      <c r="D44" s="67"/>
      <c r="E44" s="50"/>
      <c r="F44" s="68"/>
    </row>
    <row r="45" spans="2:6">
      <c r="B45" s="50"/>
      <c r="C45" s="50"/>
      <c r="D45" s="67"/>
      <c r="E45" s="50"/>
      <c r="F45" s="68"/>
    </row>
    <row r="46" spans="2:6">
      <c r="B46" s="50"/>
      <c r="C46" s="50"/>
      <c r="D46" s="67"/>
      <c r="E46" s="50"/>
      <c r="F46" s="68"/>
    </row>
    <row r="47" spans="2:6">
      <c r="B47" s="50"/>
      <c r="C47" s="50"/>
      <c r="D47" s="67"/>
      <c r="E47" s="50"/>
      <c r="F47" s="68"/>
    </row>
    <row r="48" spans="2:6">
      <c r="B48" s="50"/>
      <c r="C48" s="50"/>
      <c r="D48" s="67"/>
      <c r="E48" s="50"/>
      <c r="F48" s="68"/>
    </row>
    <row r="49" spans="2:6">
      <c r="B49" s="50"/>
      <c r="C49" s="50"/>
      <c r="D49" s="67"/>
      <c r="E49" s="50"/>
      <c r="F49" s="68"/>
    </row>
    <row r="50" spans="2:6">
      <c r="B50" s="50"/>
      <c r="C50" s="50"/>
      <c r="D50" s="67"/>
      <c r="E50" s="50"/>
      <c r="F50" s="68"/>
    </row>
    <row r="51" spans="2:6">
      <c r="B51" s="50"/>
      <c r="C51" s="50"/>
      <c r="D51" s="67"/>
      <c r="E51" s="50"/>
      <c r="F51" s="68"/>
    </row>
    <row r="52" spans="2:6">
      <c r="B52" s="50"/>
      <c r="C52" s="50"/>
      <c r="D52" s="67"/>
      <c r="E52" s="50"/>
      <c r="F52" s="68"/>
    </row>
    <row r="53" spans="2:6">
      <c r="B53" s="50"/>
      <c r="C53" s="50"/>
      <c r="D53" s="67"/>
      <c r="E53" s="50"/>
      <c r="F53" s="68"/>
    </row>
    <row r="54" spans="2:6">
      <c r="B54" s="50"/>
      <c r="C54" s="50"/>
      <c r="D54" s="67"/>
      <c r="E54" s="50"/>
      <c r="F54" s="68"/>
    </row>
    <row r="55" spans="2:6">
      <c r="B55" s="50"/>
      <c r="C55" s="50"/>
      <c r="D55" s="67"/>
      <c r="E55" s="50"/>
      <c r="F55" s="68"/>
    </row>
    <row r="56" spans="2:6">
      <c r="B56" s="50"/>
      <c r="C56" s="50"/>
      <c r="D56" s="67"/>
      <c r="E56" s="50"/>
      <c r="F56" s="68"/>
    </row>
    <row r="57" spans="2:6">
      <c r="B57" s="50"/>
      <c r="C57" s="50"/>
      <c r="D57" s="67"/>
      <c r="E57" s="50"/>
      <c r="F57" s="68"/>
    </row>
    <row r="58" spans="2:6">
      <c r="B58" s="50"/>
      <c r="C58" s="50"/>
      <c r="D58" s="67"/>
      <c r="E58" s="50"/>
      <c r="F58" s="68"/>
    </row>
    <row r="59" spans="2:6">
      <c r="B59" s="50"/>
      <c r="C59" s="50"/>
      <c r="D59" s="67"/>
      <c r="E59" s="50"/>
      <c r="F59" s="68"/>
    </row>
    <row r="60" spans="2:6">
      <c r="B60" s="50"/>
      <c r="C60" s="50"/>
      <c r="D60" s="67"/>
      <c r="E60" s="50"/>
      <c r="F60" s="68"/>
    </row>
    <row r="61" spans="2:6">
      <c r="B61" s="50"/>
      <c r="C61" s="50"/>
      <c r="D61" s="67"/>
      <c r="E61" s="50"/>
      <c r="F61" s="68"/>
    </row>
    <row r="62" spans="2:6">
      <c r="B62" s="50"/>
      <c r="C62" s="50"/>
      <c r="D62" s="67"/>
      <c r="E62" s="50"/>
      <c r="F62" s="68"/>
    </row>
    <row r="63" spans="2:6">
      <c r="B63" s="50"/>
      <c r="C63" s="50"/>
      <c r="D63" s="67"/>
      <c r="E63" s="50"/>
      <c r="F63" s="68"/>
    </row>
    <row r="64" spans="2:6">
      <c r="B64" s="50"/>
      <c r="C64" s="50"/>
      <c r="D64" s="67"/>
      <c r="E64" s="50"/>
      <c r="F64" s="68"/>
    </row>
    <row r="65" spans="2:6">
      <c r="B65" s="50"/>
      <c r="C65" s="50"/>
      <c r="D65" s="67"/>
      <c r="E65" s="50"/>
      <c r="F65" s="68"/>
    </row>
    <row r="66" spans="2:6">
      <c r="B66" s="50"/>
      <c r="C66" s="50"/>
      <c r="D66" s="67"/>
      <c r="E66" s="50"/>
      <c r="F66" s="68"/>
    </row>
    <row r="67" spans="2:6">
      <c r="B67" s="50"/>
      <c r="C67" s="50"/>
      <c r="D67" s="67"/>
      <c r="E67" s="50"/>
      <c r="F67" s="68"/>
    </row>
    <row r="68" spans="2:6">
      <c r="B68" s="50"/>
      <c r="C68" s="50"/>
      <c r="D68" s="67"/>
      <c r="E68" s="50"/>
      <c r="F68" s="68"/>
    </row>
    <row r="69" spans="2:6">
      <c r="B69" s="50"/>
      <c r="C69" s="50"/>
      <c r="D69" s="67"/>
      <c r="E69" s="50"/>
      <c r="F69" s="68"/>
    </row>
    <row r="70" spans="2:6">
      <c r="B70" s="50"/>
      <c r="C70" s="50"/>
      <c r="D70" s="67"/>
      <c r="E70" s="50"/>
      <c r="F70" s="68"/>
    </row>
    <row r="71" spans="2:6">
      <c r="B71" s="50"/>
      <c r="C71" s="50"/>
      <c r="D71" s="67"/>
      <c r="E71" s="50"/>
      <c r="F71" s="68"/>
    </row>
    <row r="72" spans="2:6">
      <c r="B72" s="50"/>
      <c r="C72" s="50"/>
      <c r="D72" s="67"/>
      <c r="E72" s="50"/>
      <c r="F72" s="68"/>
    </row>
    <row r="73" spans="2:6">
      <c r="B73" s="50"/>
      <c r="C73" s="50"/>
      <c r="D73" s="67"/>
      <c r="E73" s="50"/>
      <c r="F73" s="68"/>
    </row>
    <row r="74" spans="2:6">
      <c r="B74" s="50"/>
      <c r="C74" s="50"/>
      <c r="D74" s="67"/>
      <c r="E74" s="50"/>
      <c r="F74" s="68"/>
    </row>
    <row r="75" spans="2:6">
      <c r="B75" s="50"/>
      <c r="C75" s="50"/>
      <c r="D75" s="67"/>
      <c r="E75" s="50"/>
      <c r="F75" s="68"/>
    </row>
    <row r="76" spans="2:6">
      <c r="B76" s="50"/>
      <c r="C76" s="50"/>
      <c r="D76" s="67"/>
      <c r="E76" s="50"/>
      <c r="F76" s="68"/>
    </row>
    <row r="77" spans="2:6">
      <c r="B77" s="50"/>
      <c r="C77" s="50"/>
      <c r="D77" s="67"/>
      <c r="E77" s="50"/>
      <c r="F77" s="68"/>
    </row>
    <row r="78" spans="2:6">
      <c r="B78" s="50"/>
      <c r="C78" s="50"/>
      <c r="D78" s="67"/>
      <c r="E78" s="50"/>
      <c r="F78" s="68"/>
    </row>
    <row r="79" spans="2:6">
      <c r="B79" s="50"/>
      <c r="C79" s="50"/>
      <c r="D79" s="67"/>
      <c r="E79" s="50"/>
      <c r="F79" s="68"/>
    </row>
    <row r="80" spans="2:6">
      <c r="B80" s="50"/>
      <c r="C80" s="50"/>
      <c r="D80" s="67"/>
      <c r="E80" s="50"/>
      <c r="F80" s="68"/>
    </row>
    <row r="81" spans="2:6">
      <c r="B81" s="50"/>
      <c r="C81" s="50"/>
      <c r="D81" s="67"/>
      <c r="E81" s="50"/>
      <c r="F81" s="68"/>
    </row>
    <row r="82" spans="2:6">
      <c r="B82" s="50"/>
      <c r="C82" s="50"/>
      <c r="D82" s="67"/>
      <c r="E82" s="50"/>
      <c r="F82" s="68"/>
    </row>
    <row r="83" spans="2:6">
      <c r="B83" s="50"/>
      <c r="C83" s="50"/>
      <c r="D83" s="67"/>
      <c r="E83" s="50"/>
      <c r="F83" s="68"/>
    </row>
    <row r="84" spans="2:6">
      <c r="B84" s="50"/>
      <c r="C84" s="50"/>
      <c r="D84" s="67"/>
      <c r="E84" s="50"/>
      <c r="F84" s="68"/>
    </row>
    <row r="85" spans="2:6">
      <c r="B85" s="50"/>
      <c r="C85" s="50"/>
      <c r="D85" s="67"/>
      <c r="E85" s="50"/>
      <c r="F85" s="68"/>
    </row>
    <row r="86" spans="2:6">
      <c r="B86" s="50"/>
      <c r="C86" s="50"/>
      <c r="D86" s="67"/>
      <c r="E86" s="50"/>
      <c r="F86" s="68"/>
    </row>
    <row r="87" spans="2:6">
      <c r="B87" s="50"/>
      <c r="C87" s="50"/>
      <c r="D87" s="67"/>
      <c r="E87" s="50"/>
      <c r="F87" s="68"/>
    </row>
    <row r="88" spans="2:6">
      <c r="B88" s="50"/>
      <c r="C88" s="50"/>
      <c r="D88" s="67"/>
      <c r="E88" s="50"/>
      <c r="F88" s="68"/>
    </row>
    <row r="89" spans="2:6">
      <c r="B89" s="50"/>
      <c r="C89" s="50"/>
      <c r="D89" s="67"/>
      <c r="E89" s="50"/>
      <c r="F89" s="68"/>
    </row>
    <row r="90" spans="2:6">
      <c r="B90" s="50"/>
      <c r="C90" s="50"/>
      <c r="D90" s="67"/>
      <c r="E90" s="50"/>
      <c r="F90" s="68"/>
    </row>
    <row r="91" spans="2:6">
      <c r="B91" s="50"/>
      <c r="C91" s="50"/>
      <c r="D91" s="67"/>
      <c r="E91" s="50"/>
      <c r="F91" s="68"/>
    </row>
    <row r="92" spans="2:6">
      <c r="B92" s="50"/>
      <c r="C92" s="50"/>
      <c r="D92" s="67"/>
      <c r="E92" s="50"/>
      <c r="F92" s="68"/>
    </row>
    <row r="93" spans="2:6">
      <c r="B93" s="50"/>
      <c r="C93" s="50"/>
      <c r="D93" s="67"/>
      <c r="E93" s="50"/>
      <c r="F93" s="68"/>
    </row>
    <row r="94" spans="2:6">
      <c r="B94" s="50"/>
      <c r="C94" s="50"/>
      <c r="D94" s="67"/>
      <c r="E94" s="50"/>
      <c r="F94" s="68"/>
    </row>
    <row r="95" spans="2:6">
      <c r="B95" s="50"/>
      <c r="C95" s="50"/>
      <c r="D95" s="67"/>
      <c r="E95" s="50"/>
      <c r="F95" s="68"/>
    </row>
    <row r="96" spans="2:6">
      <c r="B96" s="50"/>
      <c r="C96" s="50"/>
      <c r="D96" s="67"/>
      <c r="E96" s="50"/>
      <c r="F96" s="68"/>
    </row>
    <row r="97" spans="2:6">
      <c r="B97" s="50"/>
      <c r="C97" s="50"/>
      <c r="D97" s="67"/>
      <c r="E97" s="50"/>
      <c r="F97" s="68"/>
    </row>
    <row r="98" spans="2:6">
      <c r="B98" s="50"/>
      <c r="C98" s="50"/>
      <c r="D98" s="67"/>
      <c r="E98" s="50"/>
      <c r="F98" s="68"/>
    </row>
    <row r="99" spans="2:6">
      <c r="B99" s="50"/>
      <c r="C99" s="50"/>
      <c r="D99" s="67"/>
      <c r="E99" s="50"/>
      <c r="F99" s="68"/>
    </row>
    <row r="100" spans="2:6">
      <c r="B100" s="50"/>
      <c r="C100" s="50"/>
      <c r="D100" s="67"/>
      <c r="E100" s="50"/>
      <c r="F100" s="68"/>
    </row>
    <row r="101" spans="2:6">
      <c r="B101" s="50"/>
      <c r="C101" s="50"/>
      <c r="D101" s="67"/>
      <c r="E101" s="50"/>
      <c r="F101" s="68"/>
    </row>
    <row r="102" spans="2:6">
      <c r="B102" s="50"/>
      <c r="C102" s="50"/>
      <c r="D102" s="67"/>
      <c r="E102" s="50"/>
      <c r="F102" s="68"/>
    </row>
    <row r="103" spans="2:6">
      <c r="B103" s="50"/>
      <c r="C103" s="50"/>
      <c r="D103" s="67"/>
      <c r="E103" s="50"/>
      <c r="F103" s="68"/>
    </row>
    <row r="104" spans="2:6">
      <c r="B104" s="50"/>
      <c r="C104" s="50"/>
      <c r="D104" s="67"/>
      <c r="E104" s="50"/>
      <c r="F104" s="68"/>
    </row>
    <row r="105" spans="2:6">
      <c r="B105" s="50"/>
      <c r="C105" s="50"/>
      <c r="D105" s="67"/>
      <c r="E105" s="50"/>
      <c r="F105" s="68"/>
    </row>
    <row r="106" spans="2:6">
      <c r="B106" s="50"/>
      <c r="C106" s="50"/>
      <c r="D106" s="67"/>
      <c r="E106" s="50"/>
      <c r="F106" s="68"/>
    </row>
    <row r="107" spans="2:6">
      <c r="B107" s="50"/>
      <c r="C107" s="50"/>
      <c r="D107" s="67"/>
      <c r="E107" s="50"/>
      <c r="F107" s="68"/>
    </row>
    <row r="108" spans="2:6">
      <c r="B108" s="50"/>
      <c r="C108" s="50"/>
      <c r="D108" s="67"/>
      <c r="E108" s="50"/>
      <c r="F108" s="68"/>
    </row>
    <row r="109" spans="2:6">
      <c r="B109" s="50"/>
      <c r="C109" s="50"/>
      <c r="D109" s="67"/>
      <c r="E109" s="50"/>
      <c r="F109" s="68"/>
    </row>
    <row r="110" spans="2:6">
      <c r="B110" s="50"/>
      <c r="C110" s="50"/>
      <c r="D110" s="67"/>
      <c r="E110" s="50"/>
      <c r="F110" s="68"/>
    </row>
    <row r="111" spans="2:6">
      <c r="B111" s="50"/>
      <c r="C111" s="50"/>
      <c r="D111" s="67"/>
      <c r="E111" s="50"/>
      <c r="F111" s="68"/>
    </row>
    <row r="112" spans="2:6">
      <c r="B112" s="50"/>
      <c r="C112" s="50"/>
      <c r="D112" s="67"/>
      <c r="E112" s="50"/>
      <c r="F112" s="68"/>
    </row>
    <row r="113" spans="2:6">
      <c r="B113" s="50"/>
      <c r="C113" s="50"/>
      <c r="D113" s="67"/>
      <c r="E113" s="50"/>
      <c r="F113" s="68"/>
    </row>
    <row r="114" spans="2:6">
      <c r="B114" s="50"/>
      <c r="C114" s="50"/>
      <c r="D114" s="67"/>
      <c r="E114" s="50"/>
      <c r="F114" s="68"/>
    </row>
    <row r="115" spans="2:6">
      <c r="B115" s="50"/>
      <c r="C115" s="50"/>
      <c r="D115" s="67"/>
      <c r="E115" s="50"/>
      <c r="F115" s="68"/>
    </row>
    <row r="116" spans="2:6">
      <c r="B116" s="50"/>
      <c r="C116" s="50"/>
      <c r="D116" s="67"/>
      <c r="E116" s="50"/>
      <c r="F116" s="68"/>
    </row>
    <row r="117" spans="2:6">
      <c r="B117" s="50"/>
      <c r="C117" s="50"/>
      <c r="D117" s="67"/>
      <c r="E117" s="50"/>
      <c r="F117" s="68"/>
    </row>
    <row r="118" spans="2:6">
      <c r="B118" s="50"/>
      <c r="C118" s="50"/>
      <c r="D118" s="67"/>
      <c r="E118" s="50"/>
      <c r="F118" s="68"/>
    </row>
    <row r="119" spans="2:6">
      <c r="B119" s="50"/>
      <c r="C119" s="50"/>
      <c r="D119" s="67"/>
      <c r="E119" s="50"/>
      <c r="F119" s="68"/>
    </row>
    <row r="120" spans="2:6">
      <c r="B120" s="50"/>
      <c r="C120" s="50"/>
      <c r="D120" s="67"/>
      <c r="E120" s="50"/>
      <c r="F120" s="68"/>
    </row>
    <row r="121" spans="2:6">
      <c r="B121" s="50"/>
      <c r="C121" s="50"/>
      <c r="D121" s="67"/>
      <c r="E121" s="50"/>
      <c r="F121" s="68"/>
    </row>
    <row r="122" spans="2:6">
      <c r="B122" s="50"/>
      <c r="C122" s="50"/>
      <c r="D122" s="67"/>
      <c r="E122" s="50"/>
      <c r="F122" s="68"/>
    </row>
    <row r="123" spans="2:6">
      <c r="B123" s="50"/>
      <c r="C123" s="50"/>
      <c r="D123" s="67"/>
      <c r="E123" s="50"/>
      <c r="F123" s="68"/>
    </row>
    <row r="124" spans="2:6">
      <c r="B124" s="50"/>
      <c r="C124" s="50"/>
      <c r="D124" s="67"/>
      <c r="E124" s="50"/>
      <c r="F124" s="68"/>
    </row>
    <row r="125" spans="2:6">
      <c r="B125" s="50"/>
      <c r="C125" s="50"/>
      <c r="D125" s="67"/>
      <c r="E125" s="50"/>
      <c r="F125" s="68"/>
    </row>
    <row r="126" spans="2:6">
      <c r="B126" s="50"/>
      <c r="C126" s="50"/>
      <c r="D126" s="67"/>
      <c r="E126" s="50"/>
      <c r="F126" s="68"/>
    </row>
    <row r="127" spans="2:6">
      <c r="B127" s="50"/>
      <c r="C127" s="50"/>
      <c r="D127" s="67"/>
      <c r="E127" s="50"/>
      <c r="F127" s="68"/>
    </row>
    <row r="128" spans="2:6">
      <c r="B128" s="50"/>
      <c r="C128" s="50"/>
      <c r="D128" s="67"/>
      <c r="E128" s="50"/>
      <c r="F128" s="68"/>
    </row>
    <row r="129" spans="2:6">
      <c r="B129" s="50"/>
      <c r="C129" s="50"/>
      <c r="D129" s="67"/>
      <c r="E129" s="50"/>
      <c r="F129" s="68"/>
    </row>
    <row r="130" spans="2:6">
      <c r="B130" s="50"/>
      <c r="C130" s="50"/>
      <c r="D130" s="67"/>
      <c r="E130" s="50"/>
      <c r="F130" s="68"/>
    </row>
    <row r="131" spans="2:6">
      <c r="B131" s="50"/>
      <c r="C131" s="50"/>
      <c r="D131" s="67"/>
      <c r="E131" s="50"/>
      <c r="F131" s="68"/>
    </row>
    <row r="132" spans="2:6">
      <c r="B132" s="50"/>
      <c r="C132" s="50"/>
      <c r="D132" s="67"/>
      <c r="E132" s="50"/>
      <c r="F132" s="68"/>
    </row>
    <row r="133" spans="2:6">
      <c r="B133" s="50"/>
      <c r="C133" s="50"/>
      <c r="D133" s="67"/>
      <c r="E133" s="50"/>
      <c r="F133" s="68"/>
    </row>
    <row r="134" spans="2:6">
      <c r="B134" s="50"/>
      <c r="C134" s="50"/>
      <c r="D134" s="67"/>
      <c r="E134" s="50"/>
      <c r="F134" s="68"/>
    </row>
    <row r="135" spans="2:6">
      <c r="B135" s="50"/>
      <c r="C135" s="50"/>
      <c r="D135" s="67"/>
      <c r="E135" s="50"/>
      <c r="F135" s="68"/>
    </row>
    <row r="136" spans="2:6">
      <c r="B136" s="50"/>
      <c r="C136" s="50"/>
      <c r="D136" s="67"/>
      <c r="E136" s="50"/>
      <c r="F136" s="68"/>
    </row>
    <row r="137" spans="2:6">
      <c r="B137" s="50"/>
      <c r="C137" s="50"/>
      <c r="D137" s="67"/>
      <c r="E137" s="50"/>
      <c r="F137" s="68"/>
    </row>
    <row r="138" spans="2:6">
      <c r="B138" s="50"/>
      <c r="C138" s="50"/>
      <c r="D138" s="67"/>
      <c r="E138" s="50"/>
      <c r="F138" s="68"/>
    </row>
    <row r="139" spans="2:6">
      <c r="B139" s="50"/>
      <c r="C139" s="50"/>
      <c r="D139" s="67"/>
      <c r="E139" s="50"/>
      <c r="F139" s="68"/>
    </row>
    <row r="140" spans="2:6">
      <c r="B140" s="50"/>
      <c r="C140" s="50"/>
      <c r="D140" s="67"/>
      <c r="E140" s="50"/>
      <c r="F140" s="68"/>
    </row>
    <row r="141" spans="2:6">
      <c r="B141" s="50"/>
      <c r="C141" s="50"/>
      <c r="D141" s="67"/>
      <c r="E141" s="50"/>
      <c r="F141" s="68"/>
    </row>
    <row r="142" spans="2:6">
      <c r="B142" s="50"/>
      <c r="C142" s="50"/>
      <c r="D142" s="67"/>
      <c r="E142" s="50"/>
      <c r="F142" s="68"/>
    </row>
    <row r="143" spans="2:6">
      <c r="B143" s="50"/>
      <c r="C143" s="50"/>
      <c r="D143" s="67"/>
      <c r="E143" s="50"/>
      <c r="F143" s="68"/>
    </row>
    <row r="144" spans="2:6">
      <c r="B144" s="50"/>
      <c r="C144" s="50"/>
      <c r="D144" s="67"/>
      <c r="E144" s="50"/>
      <c r="F144" s="68"/>
    </row>
    <row r="145" spans="2:6">
      <c r="B145" s="50"/>
      <c r="C145" s="50"/>
      <c r="D145" s="67"/>
      <c r="E145" s="50"/>
      <c r="F145" s="68"/>
    </row>
    <row r="146" spans="2:6">
      <c r="B146" s="50"/>
      <c r="C146" s="50"/>
      <c r="D146" s="67"/>
      <c r="E146" s="50"/>
      <c r="F146" s="68"/>
    </row>
    <row r="147" spans="2:6">
      <c r="B147" s="50"/>
      <c r="C147" s="50"/>
      <c r="D147" s="67"/>
      <c r="E147" s="50"/>
      <c r="F147" s="68"/>
    </row>
    <row r="148" spans="2:6">
      <c r="B148" s="50"/>
      <c r="C148" s="50"/>
      <c r="D148" s="67"/>
      <c r="E148" s="50"/>
      <c r="F148" s="68"/>
    </row>
    <row r="149" spans="2:6">
      <c r="B149" s="50"/>
      <c r="C149" s="50"/>
      <c r="D149" s="67"/>
      <c r="E149" s="50"/>
      <c r="F149" s="68"/>
    </row>
    <row r="150" spans="2:6">
      <c r="B150" s="50"/>
      <c r="C150" s="50"/>
      <c r="D150" s="67"/>
      <c r="E150" s="50"/>
      <c r="F150" s="68"/>
    </row>
    <row r="151" spans="2:6">
      <c r="B151" s="50"/>
      <c r="C151" s="50"/>
      <c r="D151" s="67"/>
      <c r="E151" s="50"/>
      <c r="F151" s="68"/>
    </row>
    <row r="152" spans="2:6">
      <c r="B152" s="50"/>
      <c r="C152" s="50"/>
      <c r="D152" s="67"/>
      <c r="E152" s="50"/>
      <c r="F152" s="68"/>
    </row>
    <row r="153" spans="2:6">
      <c r="B153" s="50"/>
      <c r="C153" s="50"/>
      <c r="D153" s="67"/>
      <c r="E153" s="50"/>
      <c r="F153" s="68"/>
    </row>
    <row r="154" spans="2:6">
      <c r="B154" s="50"/>
      <c r="C154" s="50"/>
      <c r="D154" s="67"/>
      <c r="E154" s="50"/>
      <c r="F154" s="68"/>
    </row>
    <row r="155" spans="2:6">
      <c r="B155" s="50"/>
      <c r="C155" s="50"/>
      <c r="D155" s="67"/>
      <c r="E155" s="50"/>
      <c r="F155" s="68"/>
    </row>
    <row r="156" spans="2:6">
      <c r="B156" s="50"/>
      <c r="C156" s="50"/>
      <c r="D156" s="67"/>
      <c r="E156" s="50"/>
      <c r="F156" s="68"/>
    </row>
    <row r="157" spans="2:6">
      <c r="B157" s="50"/>
      <c r="C157" s="50"/>
      <c r="D157" s="67"/>
      <c r="E157" s="50"/>
      <c r="F157" s="68"/>
    </row>
    <row r="158" spans="2:6">
      <c r="B158" s="50"/>
      <c r="C158" s="50"/>
      <c r="D158" s="67"/>
      <c r="E158" s="50"/>
      <c r="F158" s="68"/>
    </row>
    <row r="159" spans="2:6">
      <c r="B159" s="50"/>
      <c r="C159" s="50"/>
      <c r="D159" s="67"/>
      <c r="E159" s="50"/>
      <c r="F159" s="68"/>
    </row>
    <row r="160" spans="2:6">
      <c r="B160" s="50"/>
      <c r="C160" s="50"/>
      <c r="D160" s="67"/>
      <c r="E160" s="50"/>
      <c r="F160" s="68"/>
    </row>
    <row r="161" spans="2:6">
      <c r="B161" s="50"/>
      <c r="C161" s="50"/>
      <c r="D161" s="67"/>
      <c r="E161" s="50"/>
      <c r="F161" s="68"/>
    </row>
    <row r="162" spans="2:6">
      <c r="B162" s="50"/>
      <c r="C162" s="50"/>
      <c r="D162" s="67"/>
      <c r="E162" s="50"/>
      <c r="F162" s="68"/>
    </row>
    <row r="163" spans="2:6">
      <c r="B163" s="50"/>
      <c r="C163" s="50"/>
      <c r="D163" s="67"/>
      <c r="E163" s="50"/>
      <c r="F163" s="68"/>
    </row>
    <row r="164" spans="2:6">
      <c r="B164" s="50"/>
      <c r="C164" s="50"/>
      <c r="D164" s="67"/>
      <c r="E164" s="50"/>
      <c r="F164" s="68"/>
    </row>
    <row r="165" spans="2:6">
      <c r="B165" s="50"/>
      <c r="C165" s="50"/>
      <c r="D165" s="67"/>
      <c r="E165" s="50"/>
      <c r="F165" s="68"/>
    </row>
    <row r="166" spans="2:6">
      <c r="B166" s="50"/>
      <c r="C166" s="50"/>
      <c r="D166" s="67"/>
      <c r="E166" s="50"/>
      <c r="F166" s="68"/>
    </row>
    <row r="167" spans="2:6">
      <c r="B167" s="50"/>
      <c r="C167" s="50"/>
      <c r="D167" s="67"/>
      <c r="E167" s="50"/>
      <c r="F167" s="68"/>
    </row>
    <row r="168" spans="2:6">
      <c r="B168" s="50"/>
      <c r="C168" s="50"/>
      <c r="D168" s="67"/>
      <c r="E168" s="50"/>
      <c r="F168" s="68"/>
    </row>
    <row r="169" spans="2:6">
      <c r="B169" s="50"/>
      <c r="C169" s="50"/>
      <c r="D169" s="67"/>
      <c r="E169" s="50"/>
      <c r="F169" s="68"/>
    </row>
    <row r="170" spans="2:6">
      <c r="B170" s="50"/>
      <c r="C170" s="50"/>
      <c r="D170" s="67"/>
      <c r="E170" s="50"/>
      <c r="F170" s="68"/>
    </row>
    <row r="171" spans="2:6">
      <c r="B171" s="50"/>
      <c r="C171" s="50"/>
      <c r="D171" s="67"/>
      <c r="E171" s="50"/>
      <c r="F171" s="68"/>
    </row>
    <row r="172" spans="2:6">
      <c r="B172" s="50"/>
      <c r="C172" s="50"/>
      <c r="D172" s="67"/>
      <c r="E172" s="50"/>
      <c r="F172" s="68"/>
    </row>
    <row r="173" spans="2:6">
      <c r="B173" s="50"/>
      <c r="C173" s="50"/>
      <c r="D173" s="67"/>
      <c r="E173" s="50"/>
      <c r="F173" s="68"/>
    </row>
    <row r="174" spans="2:6">
      <c r="B174" s="50"/>
      <c r="C174" s="50"/>
      <c r="D174" s="67"/>
      <c r="E174" s="50"/>
      <c r="F174" s="68"/>
    </row>
    <row r="175" spans="2:6">
      <c r="B175" s="50"/>
      <c r="C175" s="50"/>
      <c r="D175" s="67"/>
      <c r="E175" s="50"/>
      <c r="F175" s="68"/>
    </row>
    <row r="176" spans="2:6">
      <c r="B176" s="50"/>
      <c r="C176" s="50"/>
      <c r="D176" s="67"/>
      <c r="E176" s="50"/>
      <c r="F176" s="68"/>
    </row>
    <row r="177" spans="2:6">
      <c r="B177" s="50"/>
      <c r="C177" s="50"/>
      <c r="D177" s="67"/>
      <c r="E177" s="50"/>
      <c r="F177" s="68"/>
    </row>
    <row r="178" spans="2:6">
      <c r="B178" s="50"/>
      <c r="C178" s="50"/>
      <c r="D178" s="67"/>
      <c r="E178" s="50"/>
      <c r="F178" s="68"/>
    </row>
    <row r="179" spans="2:6">
      <c r="B179" s="50"/>
      <c r="C179" s="50"/>
      <c r="D179" s="67"/>
      <c r="E179" s="50"/>
      <c r="F179" s="6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wMDc3NTM8L1VzZXJOYW1lPjxEYXRlVGltZT4xMi8xMy8yMDI0IDg6MzE6MTQgUE08L0RhdGVUaW1lPjxMYWJlbFN0cmluZz5BRVAgSW50ZXJuYWw8L0xhYmVsU3RyaW5nPjwvaXRlbT48L2xhYmVsSGlzdG9yeT4=</Value>
</WrappedLabelHistory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138A10-F1B2-4488-A120-54B5AB39B9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57AB3-3CB4-4D66-B48C-3E618421B4B5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5AE3E181-2783-43D3-A680-68BDB5D6E999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103EA17B-6302-44BB-9E15-32584155A000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F535A318-97C6-4CF3-8488-C9B047642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Savings Plan &amp; Benefits</vt:lpstr>
      <vt:lpstr>Source &gt;&gt;&gt;</vt:lpstr>
      <vt:lpstr>IU Settlements for PAY JEs</vt:lpstr>
      <vt:lpstr>AP Invoices</vt:lpstr>
      <vt:lpstr>Manual PAY Journal Entries</vt:lpstr>
      <vt:lpstr>Queries</vt:lpstr>
      <vt:lpstr>Schedule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 Jacko</dc:creator>
  <cp:lastModifiedBy>Tim Lyons</cp:lastModifiedBy>
  <dcterms:created xsi:type="dcterms:W3CDTF">2024-12-13T18:05:24Z</dcterms:created>
  <dcterms:modified xsi:type="dcterms:W3CDTF">2025-08-16T16:16:06Z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88826461-27da-4858-9142-c7c6a5f42a30</vt:lpwstr>
  </property>
  <property fmtid="{D5CDD505-2E9C-101B-9397-08002B2CF9AE}" pid="3" name="bjClsUserRVM">
    <vt:lpwstr>[]</vt:lpwstr>
  </property>
  <property fmtid="{D5CDD505-2E9C-101B-9397-08002B2CF9AE}" pid="4" name="bjSaver">
    <vt:lpwstr>3P5BGxjMhHi0zOg5azVYyqhI+f5xkjo1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{5AE3E181-2783-43D3-A680-68BDB5D6E999}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